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85" windowWidth="10095" windowHeight="5220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1"/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45621"/>
</workbook>
</file>

<file path=xl/calcChain.xml><?xml version="1.0" encoding="utf-8"?>
<calcChain xmlns="http://schemas.openxmlformats.org/spreadsheetml/2006/main">
  <c r="H4" i="10" l="1"/>
  <c r="FD72" i="4"/>
  <c r="FC72" i="4"/>
  <c r="H7" i="10"/>
  <c r="H5" i="10"/>
  <c r="H6" i="10"/>
  <c r="H8" i="10"/>
  <c r="H9" i="10"/>
  <c r="H10" i="10"/>
  <c r="H11" i="10"/>
  <c r="H12" i="10"/>
  <c r="H13" i="10"/>
  <c r="H14" i="10"/>
  <c r="H15" i="10"/>
  <c r="C201" i="7"/>
  <c r="F200" i="9"/>
  <c r="C200" i="9"/>
  <c r="D201" i="7"/>
  <c r="E201" i="7"/>
  <c r="F201" i="7"/>
  <c r="G201" i="7"/>
  <c r="H201" i="7"/>
  <c r="I201" i="7"/>
  <c r="J201" i="7"/>
  <c r="K201" i="7"/>
  <c r="L201" i="7"/>
  <c r="M201" i="7"/>
  <c r="N201" i="7"/>
  <c r="O201" i="7"/>
  <c r="D198" i="1"/>
  <c r="C198" i="1"/>
  <c r="E198" i="1"/>
  <c r="H17" i="10"/>
  <c r="I4" i="10" s="1"/>
  <c r="I17" i="10"/>
  <c r="H193" i="9"/>
  <c r="G193" i="9"/>
  <c r="E193" i="9"/>
  <c r="D193" i="9"/>
  <c r="H188" i="9"/>
  <c r="H200" i="9" s="1"/>
  <c r="G188" i="9"/>
  <c r="G200" i="9" s="1"/>
  <c r="E188" i="9"/>
  <c r="E200" i="9"/>
  <c r="D188" i="9"/>
  <c r="D200" i="9" s="1"/>
  <c r="D174" i="9"/>
  <c r="K4" i="13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 s="1"/>
  <c r="E132" i="9"/>
  <c r="G132" i="9"/>
  <c r="H132" i="9"/>
  <c r="E133" i="9"/>
  <c r="E134" i="9"/>
  <c r="E135" i="9"/>
  <c r="E136" i="9"/>
  <c r="E137" i="9"/>
  <c r="E138" i="9"/>
  <c r="E139" i="9"/>
  <c r="E140" i="9"/>
  <c r="E141" i="9"/>
  <c r="E144" i="9" s="1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E186" i="9"/>
  <c r="D72" i="1"/>
  <c r="H144" i="9"/>
  <c r="H32" i="9"/>
  <c r="E102" i="9"/>
  <c r="E74" i="9"/>
  <c r="D18" i="9"/>
  <c r="E156" i="1"/>
  <c r="D142" i="1"/>
  <c r="E86" i="1"/>
  <c r="D30" i="1"/>
  <c r="D16" i="1"/>
  <c r="G32" i="9"/>
  <c r="D156" i="1"/>
  <c r="E142" i="1"/>
  <c r="E130" i="9"/>
  <c r="E116" i="9"/>
  <c r="G18" i="9"/>
  <c r="D102" i="9"/>
  <c r="D74" i="9"/>
  <c r="D46" i="9"/>
  <c r="D32" i="9"/>
  <c r="E100" i="1"/>
  <c r="D58" i="1"/>
  <c r="E44" i="1"/>
  <c r="G88" i="9"/>
  <c r="H60" i="9"/>
  <c r="D130" i="9"/>
  <c r="E172" i="9"/>
  <c r="D116" i="9"/>
  <c r="H102" i="9"/>
  <c r="H74" i="9"/>
  <c r="G74" i="9"/>
  <c r="D60" i="9"/>
  <c r="E46" i="9"/>
  <c r="D128" i="1"/>
  <c r="E114" i="1"/>
  <c r="E72" i="1"/>
  <c r="D44" i="1"/>
  <c r="E30" i="1"/>
  <c r="I14" i="10" l="1"/>
  <c r="I15" i="10"/>
  <c r="I13" i="10"/>
  <c r="I9" i="10"/>
  <c r="I8" i="10"/>
  <c r="I11" i="10"/>
  <c r="I5" i="10"/>
  <c r="I10" i="10"/>
  <c r="I7" i="10"/>
  <c r="G172" i="9"/>
  <c r="H172" i="9"/>
  <c r="H158" i="9"/>
  <c r="G158" i="9"/>
  <c r="G102" i="9"/>
  <c r="E88" i="9"/>
  <c r="H46" i="9"/>
  <c r="E32" i="9"/>
  <c r="D114" i="1"/>
  <c r="D86" i="1"/>
  <c r="I12" i="10"/>
  <c r="D172" i="9"/>
  <c r="E158" i="9"/>
  <c r="D158" i="9"/>
  <c r="H130" i="9"/>
  <c r="H116" i="9"/>
  <c r="G116" i="9"/>
  <c r="H88" i="9"/>
  <c r="D88" i="9"/>
  <c r="G60" i="9"/>
  <c r="G46" i="9"/>
  <c r="D100" i="1"/>
  <c r="E58" i="1"/>
  <c r="I6" i="10"/>
  <c r="G144" i="9"/>
  <c r="G130" i="9"/>
  <c r="E60" i="9"/>
  <c r="E128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<sst xmlns="http://schemas.openxmlformats.org/spreadsheetml/2006/main" count="962" uniqueCount="329">
  <si>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</si>
  <si>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</si>
  <si>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</si>
  <si>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</si>
  <si>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</si>
  <si>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</si>
  <si>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</si>
  <si>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</si>
  <si>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</si>
  <si>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</si>
  <si>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</si>
  <si>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</si>
  <si>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</si>
  <si>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</si>
  <si>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</si>
  <si>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</si>
  <si>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</si>
  <si>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</si>
  <si>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</si>
  <si>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</si>
  <si>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</si>
  <si>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</si>
  <si>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</si>
  <si>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</si>
  <si>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</si>
  <si>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</si>
  <si>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</si>
  <si>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</si>
  <si>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</si>
  <si>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</si>
  <si>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</si>
  <si>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</si>
  <si>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</si>
  <si>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</si>
  <si>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</si>
  <si>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</si>
  <si>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</si>
  <si>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</si>
  <si>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</si>
  <si>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</si>
  <si>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</si>
  <si>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</si>
  <si>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</si>
  <si>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</si>
  <si>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</si>
  <si>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</si>
  <si>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</si>
  <si>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</si>
  <si>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</si>
  <si>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</si>
  <si>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</si>
  <si>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</si>
  <si>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</si>
  <si>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</si>
  <si>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</si>
  <si>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</si>
  <si>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</si>
  <si>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</si>
  <si>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</si>
  <si>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</si>
  <si>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</si>
  <si>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</si>
  <si>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</si>
  <si>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</si>
  <si>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</si>
  <si>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</si>
  <si>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</si>
  <si>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</si>
  <si>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</si>
  <si>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</si>
  <si>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</si>
  <si>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</si>
  <si>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</si>
  <si>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</si>
  <si>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</si>
  <si>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</si>
  <si>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</si>
  <si>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</si>
  <si>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</si>
  <si>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</si>
  <si>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</si>
  <si>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</si>
  <si>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</si>
  <si>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</si>
  <si>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</si>
  <si>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</si>
  <si>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</si>
  <si>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</si>
  <si>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</si>
  <si>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</si>
  <si>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</si>
  <si>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</si>
  <si>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</si>
  <si>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</si>
  <si>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</si>
  <si>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</si>
  <si>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</si>
  <si>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</si>
  <si>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</si>
  <si>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</si>
  <si>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</si>
  <si>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</si>
  <si>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</si>
  <si>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</si>
  <si>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</si>
  <si>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</si>
  <si>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</si>
  <si>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</si>
  <si>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</si>
  <si>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</si>
  <si>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</si>
  <si>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</si>
  <si>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</si>
  <si>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</si>
  <si>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</si>
  <si>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</si>
  <si>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</si>
  <si>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</si>
  <si>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</si>
  <si>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</si>
  <si>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</si>
  <si>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</si>
  <si>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</si>
  <si>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</si>
  <si>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</si>
  <si>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</si>
  <si>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</si>
  <si>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</si>
  <si>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</si>
  <si>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</si>
  <si>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</si>
  <si>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</si>
  <si>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</si>
  <si>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</si>
  <si>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</si>
  <si>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</si>
  <si>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</si>
  <si>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</si>
  <si>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</si>
  <si>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</si>
  <si>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</si>
  <si>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</si>
  <si>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</si>
  <si>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</si>
  <si>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</si>
  <si>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</si>
  <si>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</si>
  <si>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</si>
  <si>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</si>
  <si>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</si>
  <si>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</si>
  <si>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</si>
  <si>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</si>
  <si>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</si>
  <si>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</si>
  <si>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</si>
  <si>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</si>
  <si>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</si>
  <si>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</si>
  <si>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</si>
  <si>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</si>
  <si>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</si>
  <si>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</si>
  <si>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</si>
  <si>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</si>
  <si>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</si>
  <si>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</si>
  <si>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</si>
  <si>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</si>
  <si>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</si>
  <si>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</si>
  <si>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</si>
  <si>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</si>
  <si>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</si>
  <si>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</si>
  <si>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</si>
  <si>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</si>
  <si>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</si>
  <si>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</si>
  <si>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</si>
  <si>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</si>
  <si>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</si>
  <si>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</si>
  <si>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</si>
  <si>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</si>
  <si>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</si>
  <si>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</si>
  <si>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</si>
  <si>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</si>
  <si>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</si>
  <si>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</si>
  <si>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</si>
  <si>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</si>
  <si>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</si>
  <si>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</si>
  <si>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</si>
  <si>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</si>
  <si>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</si>
  <si>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</si>
  <si>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</si>
  <si>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</si>
  <si>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</si>
  <si>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</si>
  <si>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</si>
  <si>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</si>
  <si>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</si>
  <si>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</si>
  <si>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</si>
  <si>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</si>
  <si>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</si>
  <si>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</si>
  <si>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</si>
  <si>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</si>
  <si>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</si>
  <si>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</si>
  <si>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</si>
  <si>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</si>
  <si>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</si>
  <si>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</si>
  <si>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</si>
  <si>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</si>
  <si>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</si>
  <si>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</si>
  <si>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</si>
  <si>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</si>
  <si>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</si>
  <si>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</si>
  <si>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</si>
  <si>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</si>
  <si>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</si>
  <si>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</si>
  <si>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</si>
  <si>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</si>
  <si>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</si>
  <si>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</si>
  <si>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</si>
  <si>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</si>
  <si>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</si>
  <si>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</si>
  <si>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</si>
  <si>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</si>
  <si>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</si>
  <si>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</si>
  <si>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</si>
  <si>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</si>
  <si>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</si>
  <si>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</si>
  <si>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</si>
  <si>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</si>
  <si>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</si>
  <si>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</si>
  <si>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</si>
  <si>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</si>
  <si>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</si>
  <si>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</si>
  <si>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</si>
  <si>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</si>
  <si>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</si>
  <si>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</si>
  <si>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</si>
  <si>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</si>
  <si>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</si>
  <si>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</si>
  <si>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</si>
  <si>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</si>
  <si>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</si>
  <si>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</si>
  <si>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</si>
  <si>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</si>
  <si>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</si>
  <si>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</si>
  <si>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</si>
  <si>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</si>
  <si>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</si>
  <si>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</si>
  <si>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</si>
  <si>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</si>
  <si>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</si>
  <si>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</si>
  <si>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</si>
  <si>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</si>
  <si>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</si>
  <si>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</si>
  <si>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</si>
  <si>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</si>
  <si>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</si>
  <si>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</si>
  <si>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</si>
  <si>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</si>
  <si>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</si>
  <si>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</si>
  <si>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</si>
  <si>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</si>
  <si>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</si>
  <si>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</si>
  <si>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</si>
  <si>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</si>
  <si>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</si>
  <si>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</si>
  <si>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</si>
  <si>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</si>
  <si>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</si>
  <si>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</si>
  <si>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</si>
  <si>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</si>
  <si>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</si>
  <si>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</si>
  <si>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</si>
  <si>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</si>
  <si>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</si>
  <si>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</si>
  <si>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</si>
  <si>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Dec 14 -Jul 15</t>
  </si>
  <si>
    <t>Dec 14 -Aug 15</t>
  </si>
  <si>
    <t>Dec 14 -Sep 15</t>
  </si>
  <si>
    <t>Dec 14 -Oct 15</t>
  </si>
  <si>
    <t>Dec 14 -Nov 15</t>
  </si>
  <si>
    <t>Dec 14 -Dec 15</t>
  </si>
  <si>
    <t>Dec 15 -Jan 16</t>
  </si>
  <si>
    <t>Annual changes by main groups (Dec 2012=100)</t>
  </si>
  <si>
    <t>Dec 15 -Febr 16</t>
  </si>
  <si>
    <t>Dec 15 -Mar 16</t>
  </si>
  <si>
    <t>Dec 15 -April 16</t>
  </si>
  <si>
    <t>Dec 15 -May 16</t>
  </si>
  <si>
    <t>Table 6: Namibia CPI from January 2002 to May 2016 by major groups and corresponding sub-groups (Dec.2012=100)</t>
  </si>
  <si>
    <t xml:space="preserve">Table 5: Namibia CPI from December 2001 to May 2016 (Changes since last December) by main groups and sub groups (Dec.2012=100) </t>
  </si>
  <si>
    <t>Table 4: Namibia CPI from January 2002 to May 2016 (Year on Year Changes) by main groups and sub groups (Dec. 2012 = 100)</t>
  </si>
  <si>
    <t>Table 3: Namibia CPI from January 2002 to May 2016 (Month on Month Changes) by main groups and sub-groups (Dec.2012=100)</t>
  </si>
  <si>
    <t>Table 2: Namibia CPI from January 2002 to May 2016 by main groups and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</si>
</sst>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45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1" fontId="22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0" xfId="0" applyFont="1" applyFill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4" xfId="0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0" fontId="22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top"/>
    </xf>
    <xf numFmtId="164" fontId="20" fillId="0" borderId="21" xfId="0" applyNumberFormat="1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0" fillId="0" borderId="21" xfId="0" applyFont="1" applyBorder="1"/>
    <xf numFmtId="164" fontId="0" fillId="0" borderId="24" xfId="0" applyNumberFormat="1" applyBorder="1"/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164" fontId="21" fillId="0" borderId="18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/>
    <xf numFmtId="0" fontId="19" fillId="0" borderId="0" xfId="0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37" fillId="0" borderId="0" xfId="0" applyFont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20" fillId="0" borderId="1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38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1" xfId="0" applyNumberFormat="1" applyFont="1" applyBorder="1"/>
    <xf numFmtId="164" fontId="21" fillId="0" borderId="24" xfId="0" applyNumberFormat="1" applyFont="1" applyFill="1" applyBorder="1" applyAlignment="1">
      <alignment horizontal="center"/>
    </xf>
    <xf numFmtId="164" fontId="38" fillId="0" borderId="16" xfId="0" applyNumberFormat="1" applyFont="1" applyBorder="1"/>
    <xf numFmtId="164" fontId="23" fillId="0" borderId="0" xfId="0" applyNumberFormat="1" applyFont="1"/>
    <xf numFmtId="17" fontId="33" fillId="0" borderId="21" xfId="0" applyNumberFormat="1" applyFont="1" applyBorder="1" applyAlignment="1">
      <alignment horizontal="center" vertical="top"/>
    </xf>
    <xf numFmtId="164" fontId="19" fillId="0" borderId="0" xfId="0" applyNumberFormat="1" applyFont="1" applyBorder="1"/>
    <xf numFmtId="2" fontId="22" fillId="0" borderId="17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left"/>
    </xf>
    <xf numFmtId="164" fontId="0" fillId="0" borderId="12" xfId="0" applyNumberFormat="1" applyBorder="1"/>
    <xf numFmtId="164" fontId="0" fillId="0" borderId="16" xfId="0" applyNumberFormat="1" applyBorder="1"/>
    <xf numFmtId="164" fontId="22" fillId="0" borderId="24" xfId="0" applyNumberFormat="1" applyFont="1" applyFill="1" applyBorder="1" applyAlignment="1">
      <alignment horizontal="center"/>
    </xf>
    <xf numFmtId="17" fontId="22" fillId="0" borderId="21" xfId="0" applyNumberFormat="1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/>
    </xf>
    <xf numFmtId="17" fontId="21" fillId="0" borderId="10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17" fontId="22" fillId="0" borderId="20" xfId="0" applyNumberFormat="1" applyFont="1" applyBorder="1" applyAlignment="1">
      <alignment horizontal="left"/>
    </xf>
    <xf numFmtId="164" fontId="20" fillId="0" borderId="12" xfId="0" applyNumberFormat="1" applyFont="1" applyBorder="1"/>
    <xf numFmtId="0" fontId="19" fillId="0" borderId="12" xfId="0" applyFont="1" applyBorder="1"/>
    <xf numFmtId="164" fontId="19" fillId="0" borderId="0" xfId="0" applyNumberFormat="1" applyFont="1" applyBorder="1" applyAlignment="1">
      <alignment horizontal="center"/>
    </xf>
    <xf numFmtId="17" fontId="33" fillId="0" borderId="24" xfId="0" applyNumberFormat="1" applyFont="1" applyBorder="1" applyAlignment="1">
      <alignment horizontal="center" vertical="top"/>
    </xf>
    <xf numFmtId="164" fontId="23" fillId="0" borderId="17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0" fillId="0" borderId="21" xfId="0" applyBorder="1"/>
    <xf numFmtId="164" fontId="20" fillId="0" borderId="24" xfId="0" applyNumberFormat="1" applyFont="1" applyBorder="1"/>
    <xf numFmtId="164" fontId="19" fillId="0" borderId="22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wrapText="1"/>
    </xf>
    <xf numFmtId="17" fontId="22" fillId="0" borderId="21" xfId="0" applyNumberFormat="1" applyFont="1" applyBorder="1" applyAlignment="1">
      <alignment horizontal="left"/>
    </xf>
    <xf numFmtId="17" fontId="33" fillId="0" borderId="0" xfId="0" applyNumberFormat="1" applyFont="1" applyBorder="1" applyAlignment="1">
      <alignment horizontal="center" vertical="top"/>
    </xf>
    <xf numFmtId="17" fontId="33" fillId="0" borderId="18" xfId="0" applyNumberFormat="1" applyFont="1" applyBorder="1" applyAlignment="1">
      <alignment horizontal="center" vertical="top"/>
    </xf>
    <xf numFmtId="164" fontId="19" fillId="0" borderId="22" xfId="0" applyNumberFormat="1" applyFont="1" applyBorder="1"/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60798147820906E-2"/>
          <c:y val="5.4735658042745522E-2"/>
          <c:w val="0.71443340535360744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6'!$C$2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6'!$B$148:$B$176</c:f>
              <c:numCache>
                <c:formatCode>General</c:formatCode>
                <c:ptCount val="2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</c:numCache>
            </c:numRef>
          </c:cat>
          <c:val>
            <c:numRef>
              <c:f>'[2]Chart 6'!$C$148:$C$176</c:f>
              <c:numCache>
                <c:formatCode>General</c:formatCode>
                <c:ptCount val="29"/>
                <c:pt idx="0">
                  <c:v>107.32146696953336</c:v>
                </c:pt>
                <c:pt idx="1">
                  <c:v>108.15575036315988</c:v>
                </c:pt>
                <c:pt idx="2">
                  <c:v>110.07020751170955</c:v>
                </c:pt>
                <c:pt idx="3">
                  <c:v>110.8360089957348</c:v>
                </c:pt>
                <c:pt idx="4">
                  <c:v>112.09515635459663</c:v>
                </c:pt>
                <c:pt idx="5">
                  <c:v>112.63377365749483</c:v>
                </c:pt>
                <c:pt idx="6">
                  <c:v>111.57742380400751</c:v>
                </c:pt>
                <c:pt idx="7">
                  <c:v>111.91474399436484</c:v>
                </c:pt>
                <c:pt idx="8">
                  <c:v>112.18495667388434</c:v>
                </c:pt>
                <c:pt idx="9">
                  <c:v>112.36346520315828</c:v>
                </c:pt>
                <c:pt idx="10">
                  <c:v>112.97145140798128</c:v>
                </c:pt>
                <c:pt idx="11">
                  <c:v>113.5</c:v>
                </c:pt>
                <c:pt idx="12">
                  <c:v>114.29467305399768</c:v>
                </c:pt>
                <c:pt idx="13">
                  <c:v>115.28283497044787</c:v>
                </c:pt>
                <c:pt idx="14">
                  <c:v>116.11956341868544</c:v>
                </c:pt>
                <c:pt idx="15">
                  <c:v>116.58195936791211</c:v>
                </c:pt>
                <c:pt idx="16">
                  <c:v>117.11154849788309</c:v>
                </c:pt>
                <c:pt idx="17">
                  <c:v>117.2709647129964</c:v>
                </c:pt>
                <c:pt idx="18">
                  <c:v>117.48385048788788</c:v>
                </c:pt>
                <c:pt idx="19">
                  <c:v>118.08432620568247</c:v>
                </c:pt>
                <c:pt idx="20">
                  <c:v>118.59566382202092</c:v>
                </c:pt>
                <c:pt idx="21">
                  <c:v>119.50087708431712</c:v>
                </c:pt>
                <c:pt idx="22">
                  <c:v>120.3679010413484</c:v>
                </c:pt>
                <c:pt idx="23">
                  <c:v>120.20489997901092</c:v>
                </c:pt>
                <c:pt idx="24">
                  <c:v>121.28953801110909</c:v>
                </c:pt>
                <c:pt idx="25">
                  <c:v>123.61894010793877</c:v>
                </c:pt>
                <c:pt idx="26">
                  <c:v>127.40925219286234</c:v>
                </c:pt>
                <c:pt idx="27">
                  <c:v>129.45804297631034</c:v>
                </c:pt>
                <c:pt idx="28">
                  <c:v>131.3479114987986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6'!$D$2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6'!$B$148:$B$176</c:f>
              <c:numCache>
                <c:formatCode>General</c:formatCode>
                <c:ptCount val="2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</c:numCache>
            </c:numRef>
          </c:cat>
          <c:val>
            <c:numRef>
              <c:f>'[2]Chart 6'!$D$148:$D$176</c:f>
              <c:numCache>
                <c:formatCode>General</c:formatCode>
                <c:ptCount val="29"/>
                <c:pt idx="0">
                  <c:v>108.47391303856492</c:v>
                </c:pt>
                <c:pt idx="1">
                  <c:v>108.51879221627613</c:v>
                </c:pt>
                <c:pt idx="2">
                  <c:v>109.37278150176942</c:v>
                </c:pt>
                <c:pt idx="3">
                  <c:v>112.58308453386265</c:v>
                </c:pt>
                <c:pt idx="4">
                  <c:v>112.96504997540606</c:v>
                </c:pt>
                <c:pt idx="5">
                  <c:v>113.81255891567231</c:v>
                </c:pt>
                <c:pt idx="6">
                  <c:v>114.38712308628112</c:v>
                </c:pt>
                <c:pt idx="7">
                  <c:v>115.08663625627973</c:v>
                </c:pt>
                <c:pt idx="8">
                  <c:v>115.44523643350666</c:v>
                </c:pt>
                <c:pt idx="9">
                  <c:v>115.6137496939229</c:v>
                </c:pt>
                <c:pt idx="10">
                  <c:v>116.49681701793273</c:v>
                </c:pt>
                <c:pt idx="11">
                  <c:v>116.1</c:v>
                </c:pt>
                <c:pt idx="12">
                  <c:v>116.62483375630154</c:v>
                </c:pt>
                <c:pt idx="13">
                  <c:v>116.90646971708748</c:v>
                </c:pt>
                <c:pt idx="14">
                  <c:v>118.75960368042739</c:v>
                </c:pt>
                <c:pt idx="15">
                  <c:v>120.55202955489284</c:v>
                </c:pt>
                <c:pt idx="16">
                  <c:v>121.10714986250736</c:v>
                </c:pt>
                <c:pt idx="17">
                  <c:v>122.03020499704124</c:v>
                </c:pt>
                <c:pt idx="18">
                  <c:v>122.28234208162272</c:v>
                </c:pt>
                <c:pt idx="19">
                  <c:v>123.36325758015607</c:v>
                </c:pt>
                <c:pt idx="20">
                  <c:v>123.97924305690182</c:v>
                </c:pt>
                <c:pt idx="21">
                  <c:v>123.68864468539556</c:v>
                </c:pt>
                <c:pt idx="22">
                  <c:v>123.80352420998159</c:v>
                </c:pt>
                <c:pt idx="23">
                  <c:v>124.85983448636648</c:v>
                </c:pt>
                <c:pt idx="24">
                  <c:v>125.37756069934844</c:v>
                </c:pt>
                <c:pt idx="25">
                  <c:v>126.1865023142489</c:v>
                </c:pt>
                <c:pt idx="26">
                  <c:v>127.97016529265599</c:v>
                </c:pt>
                <c:pt idx="27">
                  <c:v>129.12261371425825</c:v>
                </c:pt>
                <c:pt idx="28">
                  <c:v>129.95833234189098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6'!$E$2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6'!$B$148:$B$176</c:f>
              <c:numCache>
                <c:formatCode>General</c:formatCode>
                <c:ptCount val="2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</c:numCache>
            </c:numRef>
          </c:cat>
          <c:val>
            <c:numRef>
              <c:f>'[2]Chart 6'!$E$148:$E$176</c:f>
              <c:numCache>
                <c:formatCode>General</c:formatCode>
                <c:ptCount val="29"/>
                <c:pt idx="0">
                  <c:v>103.96678980231178</c:v>
                </c:pt>
                <c:pt idx="1">
                  <c:v>104.88319265599465</c:v>
                </c:pt>
                <c:pt idx="2">
                  <c:v>104.90476079947557</c:v>
                </c:pt>
                <c:pt idx="3">
                  <c:v>105.1063681037939</c:v>
                </c:pt>
                <c:pt idx="4">
                  <c:v>105.11405637114368</c:v>
                </c:pt>
                <c:pt idx="5">
                  <c:v>105.1622904916433</c:v>
                </c:pt>
                <c:pt idx="6">
                  <c:v>105.91360225676729</c:v>
                </c:pt>
                <c:pt idx="7">
                  <c:v>106.03568288210242</c:v>
                </c:pt>
                <c:pt idx="8">
                  <c:v>106.13575725806142</c:v>
                </c:pt>
                <c:pt idx="9">
                  <c:v>106.15140384364121</c:v>
                </c:pt>
                <c:pt idx="10">
                  <c:v>106.54679944050605</c:v>
                </c:pt>
                <c:pt idx="11">
                  <c:v>106.6</c:v>
                </c:pt>
                <c:pt idx="12">
                  <c:v>107.71569579170981</c:v>
                </c:pt>
                <c:pt idx="13">
                  <c:v>107.90102570530833</c:v>
                </c:pt>
                <c:pt idx="14">
                  <c:v>107.91737343938473</c:v>
                </c:pt>
                <c:pt idx="15">
                  <c:v>107.81212503226516</c:v>
                </c:pt>
                <c:pt idx="16">
                  <c:v>107.70350834281521</c:v>
                </c:pt>
                <c:pt idx="17">
                  <c:v>107.82060342270685</c:v>
                </c:pt>
                <c:pt idx="18">
                  <c:v>108.12425923455483</c:v>
                </c:pt>
                <c:pt idx="19">
                  <c:v>108.55243125545216</c:v>
                </c:pt>
                <c:pt idx="20">
                  <c:v>108.57656611614998</c:v>
                </c:pt>
                <c:pt idx="21">
                  <c:v>109.08528477713895</c:v>
                </c:pt>
                <c:pt idx="22">
                  <c:v>109.12164706967164</c:v>
                </c:pt>
                <c:pt idx="23">
                  <c:v>109.42268168027931</c:v>
                </c:pt>
                <c:pt idx="24">
                  <c:v>115.86737006434436</c:v>
                </c:pt>
                <c:pt idx="25">
                  <c:v>115.90740477793406</c:v>
                </c:pt>
                <c:pt idx="26">
                  <c:v>115.96186233577585</c:v>
                </c:pt>
                <c:pt idx="27">
                  <c:v>115.94463205418856</c:v>
                </c:pt>
                <c:pt idx="28">
                  <c:v>115.91773864345214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6'!$F$2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6'!$B$148:$B$176</c:f>
              <c:numCache>
                <c:formatCode>General</c:formatCode>
                <c:ptCount val="2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</c:numCache>
            </c:numRef>
          </c:cat>
          <c:val>
            <c:numRef>
              <c:f>'[2]Chart 6'!$F$148:$F$176</c:f>
              <c:numCache>
                <c:formatCode>General</c:formatCode>
                <c:ptCount val="29"/>
                <c:pt idx="0">
                  <c:v>106.89539010197161</c:v>
                </c:pt>
                <c:pt idx="1">
                  <c:v>108.17956683178346</c:v>
                </c:pt>
                <c:pt idx="2">
                  <c:v>109.3875402543904</c:v>
                </c:pt>
                <c:pt idx="3">
                  <c:v>111.83715219653385</c:v>
                </c:pt>
                <c:pt idx="4">
                  <c:v>112.21782069059434</c:v>
                </c:pt>
                <c:pt idx="5">
                  <c:v>112.50171272583241</c:v>
                </c:pt>
                <c:pt idx="6">
                  <c:v>112.63753709995142</c:v>
                </c:pt>
                <c:pt idx="7">
                  <c:v>112.52498992611612</c:v>
                </c:pt>
                <c:pt idx="8">
                  <c:v>112.41994365418084</c:v>
                </c:pt>
                <c:pt idx="9">
                  <c:v>112.44439134021533</c:v>
                </c:pt>
                <c:pt idx="10">
                  <c:v>111.51474154019961</c:v>
                </c:pt>
                <c:pt idx="11">
                  <c:v>110</c:v>
                </c:pt>
                <c:pt idx="12">
                  <c:v>108.44557958281406</c:v>
                </c:pt>
                <c:pt idx="13">
                  <c:v>105.33252078618433</c:v>
                </c:pt>
                <c:pt idx="14">
                  <c:v>105.38602055876426</c:v>
                </c:pt>
                <c:pt idx="15">
                  <c:v>107.14621553597425</c:v>
                </c:pt>
                <c:pt idx="16">
                  <c:v>108.54780149866899</c:v>
                </c:pt>
                <c:pt idx="17">
                  <c:v>109.18248779395745</c:v>
                </c:pt>
                <c:pt idx="18">
                  <c:v>110.65986211775939</c:v>
                </c:pt>
                <c:pt idx="19">
                  <c:v>111.00024930094088</c:v>
                </c:pt>
                <c:pt idx="20">
                  <c:v>109.92619591125435</c:v>
                </c:pt>
                <c:pt idx="21">
                  <c:v>109.7209915720903</c:v>
                </c:pt>
                <c:pt idx="22">
                  <c:v>109.74378834235075</c:v>
                </c:pt>
                <c:pt idx="23">
                  <c:v>109.72741386754711</c:v>
                </c:pt>
                <c:pt idx="24">
                  <c:v>109.42070111296623</c:v>
                </c:pt>
                <c:pt idx="25">
                  <c:v>110.25085399796367</c:v>
                </c:pt>
                <c:pt idx="26">
                  <c:v>109.93203686519416</c:v>
                </c:pt>
                <c:pt idx="27">
                  <c:v>110.13824586274251</c:v>
                </c:pt>
                <c:pt idx="28">
                  <c:v>110.22599587385456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6'!$G$2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6'!$B$148:$B$176</c:f>
              <c:numCache>
                <c:formatCode>General</c:formatCode>
                <c:ptCount val="2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</c:numCache>
            </c:numRef>
          </c:cat>
          <c:val>
            <c:numRef>
              <c:f>'[2]Chart 6'!$G$148:$G$176</c:f>
              <c:numCache>
                <c:formatCode>General</c:formatCode>
                <c:ptCount val="29"/>
                <c:pt idx="0">
                  <c:v>105.87767570664488</c:v>
                </c:pt>
                <c:pt idx="1">
                  <c:v>106.60061324437393</c:v>
                </c:pt>
                <c:pt idx="2">
                  <c:v>107.25658797106973</c:v>
                </c:pt>
                <c:pt idx="3">
                  <c:v>108.26360012265803</c:v>
                </c:pt>
                <c:pt idx="4">
                  <c:v>108.60790634410847</c:v>
                </c:pt>
                <c:pt idx="5">
                  <c:v>108.93559252677524</c:v>
                </c:pt>
                <c:pt idx="6">
                  <c:v>109.11670321665025</c:v>
                </c:pt>
                <c:pt idx="7">
                  <c:v>109.39066109981495</c:v>
                </c:pt>
                <c:pt idx="8">
                  <c:v>109.56323215633111</c:v>
                </c:pt>
                <c:pt idx="9">
                  <c:v>109.69421543585156</c:v>
                </c:pt>
                <c:pt idx="10">
                  <c:v>109.93964627393177</c:v>
                </c:pt>
                <c:pt idx="11">
                  <c:v>109.8</c:v>
                </c:pt>
                <c:pt idx="12">
                  <c:v>110.601049654351</c:v>
                </c:pt>
                <c:pt idx="13">
                  <c:v>110.4152061797177</c:v>
                </c:pt>
                <c:pt idx="14">
                  <c:v>110.90550788355169</c:v>
                </c:pt>
                <c:pt idx="15">
                  <c:v>111.45837834831958</c:v>
                </c:pt>
                <c:pt idx="16">
                  <c:v>111.87346976696683</c:v>
                </c:pt>
                <c:pt idx="17">
                  <c:v>112.25382831482113</c:v>
                </c:pt>
                <c:pt idx="18">
                  <c:v>112.69933621366475</c:v>
                </c:pt>
                <c:pt idx="19">
                  <c:v>113.05605422162533</c:v>
                </c:pt>
                <c:pt idx="20">
                  <c:v>113.20465346688435</c:v>
                </c:pt>
                <c:pt idx="21">
                  <c:v>113.38716475972842</c:v>
                </c:pt>
                <c:pt idx="22">
                  <c:v>113.58128284372617</c:v>
                </c:pt>
                <c:pt idx="23">
                  <c:v>113.8516113833774</c:v>
                </c:pt>
                <c:pt idx="24">
                  <c:v>116.50678401401771</c:v>
                </c:pt>
                <c:pt idx="25">
                  <c:v>117.19972102559679</c:v>
                </c:pt>
                <c:pt idx="26">
                  <c:v>118.10796873977307</c:v>
                </c:pt>
                <c:pt idx="27">
                  <c:v>118.82367875834869</c:v>
                </c:pt>
                <c:pt idx="28">
                  <c:v>119.42070914343736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58464"/>
        <c:axId val="81760640"/>
      </c:lineChart>
      <c:dateAx>
        <c:axId val="817584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60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760640"/>
        <c:scaling>
          <c:orientation val="minMax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5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826"/>
          <c:y val="5.8748173719664357E-2"/>
          <c:w val="0.18633083364579595"/>
          <c:h val="0.7414579212081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70602659193712E-2"/>
          <c:y val="2.4109006715526272E-2"/>
          <c:w val="0.90093708165997322"/>
          <c:h val="0.6179334033465729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index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6.7462280308204328</c:v>
                </c:pt>
                <c:pt idx="1">
                  <c:v>12.156241791280593</c:v>
                </c:pt>
                <c:pt idx="2">
                  <c:v>7.3085548536418798</c:v>
                </c:pt>
                <c:pt idx="3">
                  <c:v>-2.1481375895705952</c:v>
                </c:pt>
                <c:pt idx="4">
                  <c:v>7.6267063413490774</c:v>
                </c:pt>
                <c:pt idx="5">
                  <c:v>5.5094452032875836</c:v>
                </c:pt>
                <c:pt idx="6">
                  <c:v>7.371842463048921</c:v>
                </c:pt>
                <c:pt idx="7">
                  <c:v>1.5460417917410751</c:v>
                </c:pt>
                <c:pt idx="8">
                  <c:v>2.1722708254730492</c:v>
                </c:pt>
                <c:pt idx="9">
                  <c:v>6.4222502041713483</c:v>
                </c:pt>
                <c:pt idx="10">
                  <c:v>7.5903737265362565</c:v>
                </c:pt>
                <c:pt idx="11">
                  <c:v>9.0720797299861999</c:v>
                </c:pt>
                <c:pt idx="12">
                  <c:v>4.6649880162767232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85656320"/>
        <c:axId val="85657856"/>
      </c:barChart>
      <c:catAx>
        <c:axId val="856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57856"/>
        <c:crosses val="autoZero"/>
        <c:auto val="1"/>
        <c:lblAlgn val="ctr"/>
        <c:lblOffset val="100"/>
        <c:tickLblSkip val="1"/>
        <c:noMultiLvlLbl val="0"/>
      </c:catAx>
      <c:valAx>
        <c:axId val="85657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56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534E-3"/>
                  <c:y val="1.67647273257510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689993438320349"/>
                  <c:y val="-3.68037328667254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173556430446195E-2"/>
                  <c:y val="0.117817512394283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'[2]Contribution Graph'!$B$4:$B$8</c:f>
              <c:numCache>
                <c:formatCode>General</c:formatCode>
                <c:ptCount val="5"/>
                <c:pt idx="0">
                  <c:v>31.020778902156358</c:v>
                </c:pt>
                <c:pt idx="1">
                  <c:v>14.7686896695475</c:v>
                </c:pt>
                <c:pt idx="2">
                  <c:v>30.867689755024212</c:v>
                </c:pt>
                <c:pt idx="3">
                  <c:v>3.1743690164518834</c:v>
                </c:pt>
                <c:pt idx="4">
                  <c:v>20.168472656820057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1623122050361282"/>
          <c:w val="0.30185497470489298"/>
          <c:h val="0.64133066502079161"/>
        </c:manualLayout>
      </c:layout>
      <c:overlay val="0"/>
      <c:txPr>
        <a:bodyPr/>
        <a:lstStyle/>
        <a:p>
          <a:pPr>
            <a:defRPr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'Tab 10'!$B$4:$B$15</c:f>
              <c:strCache>
                <c:ptCount val="12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CLOTHING AND FOOTWEAR</c:v>
                </c:pt>
                <c:pt idx="3">
                  <c:v>HOUSING, WATER, ELECTRICITY, GAS AND OTHER FUELS</c:v>
                </c:pt>
                <c:pt idx="4">
                  <c:v>FURNISHINGS, HOUSEHOLD EQUIPMENT AND ROUTINE MAINTENANCE OF  THE HOUSE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HOTELS, CAFES AND RESTAURANTS 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'Tab 10'!$I$4:$I$15</c:f>
              <c:numCache>
                <c:formatCode>0.00</c:formatCode>
                <c:ptCount val="12"/>
                <c:pt idx="0">
                  <c:v>31.020778902156358</c:v>
                </c:pt>
                <c:pt idx="1">
                  <c:v>14.7686896695475</c:v>
                </c:pt>
                <c:pt idx="2">
                  <c:v>-0.9299308339024015</c:v>
                </c:pt>
                <c:pt idx="3">
                  <c:v>30.867689755024212</c:v>
                </c:pt>
                <c:pt idx="4">
                  <c:v>4.4478167643694277</c:v>
                </c:pt>
                <c:pt idx="5">
                  <c:v>2.168893442762009</c:v>
                </c:pt>
                <c:pt idx="6">
                  <c:v>3.1743690164518834</c:v>
                </c:pt>
                <c:pt idx="7">
                  <c:v>1.0963468029181493</c:v>
                </c:pt>
                <c:pt idx="8">
                  <c:v>3.4088744440283927</c:v>
                </c:pt>
                <c:pt idx="9">
                  <c:v>4.3030566756416562</c:v>
                </c:pt>
                <c:pt idx="10">
                  <c:v>1.9495321475558762</c:v>
                </c:pt>
                <c:pt idx="11">
                  <c:v>3.723883213448119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883795347499371"/>
          <c:y val="0.11466912380633272"/>
          <c:w val="0.36677352317261713"/>
          <c:h val="0.71392416373485235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172</xdr:col>
      <xdr:colOff>600075</xdr:colOff>
      <xdr:row>54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190501</xdr:rowOff>
    </xdr:from>
    <xdr:to>
      <xdr:col>9</xdr:col>
      <xdr:colOff>485774</xdr:colOff>
      <xdr:row>47</xdr:row>
      <xdr:rowOff>104777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9525</xdr:colOff>
      <xdr:row>41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1</xdr:row>
      <xdr:rowOff>161925</xdr:rowOff>
    </xdr:from>
    <xdr:to>
      <xdr:col>19</xdr:col>
      <xdr:colOff>19050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NCPI/NCPI%20Bulletins%202014/NCPI%20Graphs%202015/Namibia%20CPI%20graphs%20for%20Ma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8"/>
      <sheetName val="Chrt 9"/>
      <sheetName val="Chrt M"/>
      <sheetName val="Graph  Inflation by main gr "/>
      <sheetName val="Contribution Graph"/>
      <sheetName val="Tab 10"/>
      <sheetName val="Table 1"/>
      <sheetName val="Tab 3  (2)"/>
      <sheetName val="Chart 6"/>
      <sheetName val="Chrt M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All- Items index</v>
          </cell>
          <cell r="B3">
            <v>6.7462280308204328</v>
          </cell>
        </row>
        <row r="4">
          <cell r="A4" t="str">
            <v>Food etc.</v>
          </cell>
          <cell r="B4">
            <v>12.156241791280593</v>
          </cell>
        </row>
        <row r="5">
          <cell r="A5" t="str">
            <v>Alcohol and Tobacco</v>
          </cell>
          <cell r="B5">
            <v>7.3085548536418798</v>
          </cell>
        </row>
        <row r="6">
          <cell r="A6" t="str">
            <v>Clothing etc</v>
          </cell>
          <cell r="B6">
            <v>-2.1481375895705952</v>
          </cell>
        </row>
        <row r="7">
          <cell r="A7" t="str">
            <v>Housing, Water, Electricity</v>
          </cell>
          <cell r="B7">
            <v>7.6267063413490774</v>
          </cell>
        </row>
        <row r="8">
          <cell r="A8" t="str">
            <v>Furnishing, Household etc</v>
          </cell>
          <cell r="B8">
            <v>5.5094452032875836</v>
          </cell>
        </row>
        <row r="9">
          <cell r="A9" t="str">
            <v>Health</v>
          </cell>
          <cell r="B9">
            <v>7.371842463048921</v>
          </cell>
        </row>
        <row r="10">
          <cell r="A10" t="str">
            <v>Transport</v>
          </cell>
          <cell r="B10">
            <v>1.5460417917410751</v>
          </cell>
        </row>
        <row r="11">
          <cell r="A11" t="str">
            <v>Communications</v>
          </cell>
          <cell r="B11">
            <v>2.1722708254730492</v>
          </cell>
        </row>
        <row r="12">
          <cell r="A12" t="str">
            <v>Recreations and Culture</v>
          </cell>
          <cell r="B12">
            <v>6.4222502041713483</v>
          </cell>
        </row>
        <row r="13">
          <cell r="A13" t="str">
            <v>Education</v>
          </cell>
          <cell r="B13">
            <v>7.5903737265362565</v>
          </cell>
        </row>
        <row r="14">
          <cell r="A14" t="str">
            <v>Hotels, etc</v>
          </cell>
          <cell r="B14">
            <v>9.0720797299861999</v>
          </cell>
        </row>
        <row r="15">
          <cell r="A15" t="str">
            <v>Miscellaneous etc</v>
          </cell>
          <cell r="B15">
            <v>4.6649880162767232</v>
          </cell>
        </row>
      </sheetData>
      <sheetData sheetId="11">
        <row r="4">
          <cell r="A4" t="str">
            <v xml:space="preserve">FOOD AND NON-ALCOHOLIC BEVERAGES </v>
          </cell>
          <cell r="B4">
            <v>31.020778902156358</v>
          </cell>
        </row>
        <row r="5">
          <cell r="A5" t="str">
            <v>ALCOHOLIC BEVERAGES AND TOBACCO</v>
          </cell>
          <cell r="B5">
            <v>14.7686896695475</v>
          </cell>
        </row>
        <row r="6">
          <cell r="A6" t="str">
            <v>HOUSING, WATER, ELECTRICITY, GAS AND OTHER FUELS</v>
          </cell>
          <cell r="B6">
            <v>30.867689755024212</v>
          </cell>
        </row>
        <row r="7">
          <cell r="A7" t="str">
            <v>TRANSPORT</v>
          </cell>
          <cell r="B7">
            <v>3.1743690164518834</v>
          </cell>
        </row>
        <row r="8">
          <cell r="A8" t="str">
            <v>ALL OTHER GROUPS</v>
          </cell>
          <cell r="B8">
            <v>20.168472656820057</v>
          </cell>
        </row>
      </sheetData>
      <sheetData sheetId="12"/>
      <sheetData sheetId="13"/>
      <sheetData sheetId="14"/>
      <sheetData sheetId="15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48">
          <cell r="B148">
            <v>41640</v>
          </cell>
          <cell r="C148">
            <v>107.32146696953336</v>
          </cell>
          <cell r="D148">
            <v>108.47391303856492</v>
          </cell>
          <cell r="E148">
            <v>103.96678980231178</v>
          </cell>
          <cell r="F148">
            <v>106.89539010197161</v>
          </cell>
          <cell r="G148">
            <v>105.87767570664488</v>
          </cell>
        </row>
        <row r="149">
          <cell r="B149">
            <v>41671</v>
          </cell>
          <cell r="C149">
            <v>108.15575036315988</v>
          </cell>
          <cell r="D149">
            <v>108.51879221627613</v>
          </cell>
          <cell r="E149">
            <v>104.88319265599465</v>
          </cell>
          <cell r="F149">
            <v>108.17956683178346</v>
          </cell>
          <cell r="G149">
            <v>106.60061324437393</v>
          </cell>
        </row>
        <row r="150">
          <cell r="B150">
            <v>41699</v>
          </cell>
          <cell r="C150">
            <v>110.07020751170955</v>
          </cell>
          <cell r="D150">
            <v>109.37278150176942</v>
          </cell>
          <cell r="E150">
            <v>104.90476079947557</v>
          </cell>
          <cell r="F150">
            <v>109.3875402543904</v>
          </cell>
          <cell r="G150">
            <v>107.25658797106973</v>
          </cell>
        </row>
        <row r="151">
          <cell r="B151">
            <v>41730</v>
          </cell>
          <cell r="C151">
            <v>110.8360089957348</v>
          </cell>
          <cell r="D151">
            <v>112.58308453386265</v>
          </cell>
          <cell r="E151">
            <v>105.1063681037939</v>
          </cell>
          <cell r="F151">
            <v>111.83715219653385</v>
          </cell>
          <cell r="G151">
            <v>108.26360012265803</v>
          </cell>
        </row>
        <row r="152">
          <cell r="B152">
            <v>41760</v>
          </cell>
          <cell r="C152">
            <v>112.09515635459663</v>
          </cell>
          <cell r="D152">
            <v>112.96504997540606</v>
          </cell>
          <cell r="E152">
            <v>105.11405637114368</v>
          </cell>
          <cell r="F152">
            <v>112.21782069059434</v>
          </cell>
          <cell r="G152">
            <v>108.60790634410847</v>
          </cell>
        </row>
        <row r="153">
          <cell r="B153">
            <v>41791</v>
          </cell>
          <cell r="C153">
            <v>112.63377365749483</v>
          </cell>
          <cell r="D153">
            <v>113.81255891567231</v>
          </cell>
          <cell r="E153">
            <v>105.1622904916433</v>
          </cell>
          <cell r="F153">
            <v>112.50171272583241</v>
          </cell>
          <cell r="G153">
            <v>108.93559252677524</v>
          </cell>
        </row>
        <row r="154">
          <cell r="B154">
            <v>41821</v>
          </cell>
          <cell r="C154">
            <v>111.57742380400751</v>
          </cell>
          <cell r="D154">
            <v>114.38712308628112</v>
          </cell>
          <cell r="E154">
            <v>105.91360225676729</v>
          </cell>
          <cell r="F154">
            <v>112.63753709995142</v>
          </cell>
          <cell r="G154">
            <v>109.11670321665025</v>
          </cell>
        </row>
        <row r="155">
          <cell r="B155">
            <v>41852</v>
          </cell>
          <cell r="C155">
            <v>111.91474399436484</v>
          </cell>
          <cell r="D155">
            <v>115.08663625627973</v>
          </cell>
          <cell r="E155">
            <v>106.03568288210242</v>
          </cell>
          <cell r="F155">
            <v>112.52498992611612</v>
          </cell>
          <cell r="G155">
            <v>109.39066109981495</v>
          </cell>
        </row>
        <row r="156">
          <cell r="B156">
            <v>41883</v>
          </cell>
          <cell r="C156">
            <v>112.18495667388434</v>
          </cell>
          <cell r="D156">
            <v>115.44523643350666</v>
          </cell>
          <cell r="E156">
            <v>106.13575725806142</v>
          </cell>
          <cell r="F156">
            <v>112.41994365418084</v>
          </cell>
          <cell r="G156">
            <v>109.56323215633111</v>
          </cell>
        </row>
        <row r="157">
          <cell r="B157">
            <v>41913</v>
          </cell>
          <cell r="C157">
            <v>112.36346520315828</v>
          </cell>
          <cell r="D157">
            <v>115.6137496939229</v>
          </cell>
          <cell r="E157">
            <v>106.15140384364121</v>
          </cell>
          <cell r="F157">
            <v>112.44439134021533</v>
          </cell>
          <cell r="G157">
            <v>109.69421543585156</v>
          </cell>
        </row>
        <row r="158">
          <cell r="B158">
            <v>41944</v>
          </cell>
          <cell r="C158">
            <v>112.97145140798128</v>
          </cell>
          <cell r="D158">
            <v>116.49681701793273</v>
          </cell>
          <cell r="E158">
            <v>106.54679944050605</v>
          </cell>
          <cell r="F158">
            <v>111.51474154019961</v>
          </cell>
          <cell r="G158">
            <v>109.93964627393177</v>
          </cell>
        </row>
        <row r="159">
          <cell r="B159">
            <v>41974</v>
          </cell>
          <cell r="C159">
            <v>113.5</v>
          </cell>
          <cell r="D159">
            <v>116.1</v>
          </cell>
          <cell r="E159">
            <v>106.6</v>
          </cell>
          <cell r="F159">
            <v>110</v>
          </cell>
          <cell r="G159">
            <v>109.8</v>
          </cell>
        </row>
        <row r="160">
          <cell r="B160">
            <v>42005</v>
          </cell>
          <cell r="C160">
            <v>114.29467305399768</v>
          </cell>
          <cell r="D160">
            <v>116.62483375630154</v>
          </cell>
          <cell r="E160">
            <v>107.71569579170981</v>
          </cell>
          <cell r="F160">
            <v>108.44557958281406</v>
          </cell>
          <cell r="G160">
            <v>110.601049654351</v>
          </cell>
        </row>
        <row r="161">
          <cell r="B161">
            <v>42036</v>
          </cell>
          <cell r="C161">
            <v>115.28283497044787</v>
          </cell>
          <cell r="D161">
            <v>116.90646971708748</v>
          </cell>
          <cell r="E161">
            <v>107.90102570530833</v>
          </cell>
          <cell r="F161">
            <v>105.33252078618433</v>
          </cell>
          <cell r="G161">
            <v>110.4152061797177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  <row r="171">
          <cell r="B171">
            <v>42339</v>
          </cell>
          <cell r="C171">
            <v>120.20489997901092</v>
          </cell>
          <cell r="D171">
            <v>124.85983448636648</v>
          </cell>
          <cell r="E171">
            <v>109.42268168027931</v>
          </cell>
          <cell r="F171">
            <v>109.72741386754711</v>
          </cell>
          <cell r="G171">
            <v>113.8516113833774</v>
          </cell>
        </row>
        <row r="172">
          <cell r="B172">
            <v>42370</v>
          </cell>
          <cell r="C172">
            <v>121.28953801110909</v>
          </cell>
          <cell r="D172">
            <v>125.37756069934844</v>
          </cell>
          <cell r="E172">
            <v>115.86737006434436</v>
          </cell>
          <cell r="F172">
            <v>109.42070111296623</v>
          </cell>
          <cell r="G172">
            <v>116.50678401401771</v>
          </cell>
        </row>
        <row r="173">
          <cell r="B173">
            <v>42401</v>
          </cell>
          <cell r="C173">
            <v>123.61894010793877</v>
          </cell>
          <cell r="D173">
            <v>126.1865023142489</v>
          </cell>
          <cell r="E173">
            <v>115.90740477793406</v>
          </cell>
          <cell r="F173">
            <v>110.25085399796367</v>
          </cell>
          <cell r="G173">
            <v>117.19972102559679</v>
          </cell>
        </row>
        <row r="174">
          <cell r="B174">
            <v>42430</v>
          </cell>
          <cell r="C174">
            <v>127.40925219286234</v>
          </cell>
          <cell r="D174">
            <v>127.97016529265599</v>
          </cell>
          <cell r="E174">
            <v>115.96186233577585</v>
          </cell>
          <cell r="F174">
            <v>109.93203686519416</v>
          </cell>
          <cell r="G174">
            <v>118.10796873977307</v>
          </cell>
        </row>
        <row r="175">
          <cell r="B175">
            <v>42461</v>
          </cell>
          <cell r="C175">
            <v>129.45804297631034</v>
          </cell>
          <cell r="D175">
            <v>129.12261371425825</v>
          </cell>
          <cell r="E175">
            <v>115.94463205418856</v>
          </cell>
          <cell r="F175">
            <v>110.13824586274251</v>
          </cell>
          <cell r="G175">
            <v>118.82367875834869</v>
          </cell>
        </row>
        <row r="176">
          <cell r="B176">
            <v>42491</v>
          </cell>
          <cell r="C176">
            <v>131.3479114987986</v>
          </cell>
          <cell r="D176">
            <v>129.95833234189098</v>
          </cell>
          <cell r="E176">
            <v>115.91773864345214</v>
          </cell>
          <cell r="F176">
            <v>110.22599587385456</v>
          </cell>
          <cell r="G176">
            <v>119.42070914343736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workbookViewId="0">
      <pane xSplit="2" ySplit="2" topLeftCell="C180" activePane="bottomRight" state="frozen"/>
      <selection pane="topRight" activeCell="C1" sqref="C1"/>
      <selection pane="bottomLeft" activeCell="A3" sqref="A3"/>
      <selection pane="bottomRight" activeCell="D204" sqref="D204:E204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12" t="s">
        <v>0</v>
      </c>
      <c r="B1" s="413"/>
      <c r="C1" s="413"/>
      <c r="D1" s="413"/>
      <c r="E1" s="414"/>
    </row>
    <row r="2" spans="1:9" s="3" customFormat="1" x14ac:dyDescent="0.2">
      <c r="A2" s="415" t="s">
        <v>1</v>
      </c>
      <c r="B2" s="416"/>
      <c r="C2" s="1" t="s">
        <v>2</v>
      </c>
      <c r="D2" s="2" t="s">
        <v>3</v>
      </c>
      <c r="E2" s="2" t="s">
        <v>4</v>
      </c>
    </row>
    <row r="3" spans="1:9" ht="12" customHeight="1" x14ac:dyDescent="0.2">
      <c r="A3" s="4" t="s">
        <v>5</v>
      </c>
      <c r="B3" s="5"/>
      <c r="C3" s="6"/>
      <c r="D3" s="7"/>
      <c r="E3" s="8"/>
      <c r="I3" s="9"/>
    </row>
    <row r="4" spans="1:9" x14ac:dyDescent="0.2">
      <c r="A4" s="4"/>
      <c r="B4" s="10">
        <v>37257</v>
      </c>
      <c r="C4" s="11">
        <v>51.128284755734356</v>
      </c>
      <c r="D4" s="12"/>
      <c r="E4" s="13"/>
    </row>
    <row r="5" spans="1:9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x14ac:dyDescent="0.2">
      <c r="A17" s="4" t="s">
        <v>7</v>
      </c>
      <c r="B17" s="19"/>
      <c r="C17" s="11"/>
      <c r="D17" s="20"/>
      <c r="E17" s="16"/>
    </row>
    <row r="18" spans="1:5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x14ac:dyDescent="0.2">
      <c r="A31" s="4">
        <v>2004</v>
      </c>
      <c r="B31" s="4"/>
      <c r="C31" s="11"/>
      <c r="D31" s="20"/>
      <c r="E31" s="16"/>
    </row>
    <row r="32" spans="1:5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customHeight="1" x14ac:dyDescent="0.2">
      <c r="A45" s="4">
        <v>2005</v>
      </c>
      <c r="B45" s="17"/>
      <c r="C45" s="23"/>
      <c r="D45" s="20"/>
      <c r="E45" s="16"/>
    </row>
    <row r="46" spans="1:5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x14ac:dyDescent="0.2">
      <c r="A59" s="4">
        <v>2006</v>
      </c>
      <c r="B59" s="15"/>
      <c r="C59" s="11"/>
      <c r="D59" s="16"/>
      <c r="E59" s="16"/>
    </row>
    <row r="60" spans="1:6" s="24" customFormat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x14ac:dyDescent="0.2">
      <c r="A73" s="4">
        <v>2007</v>
      </c>
      <c r="B73" s="15"/>
      <c r="C73" s="28"/>
      <c r="D73" s="29"/>
      <c r="E73" s="16"/>
    </row>
    <row r="74" spans="1:7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x14ac:dyDescent="0.2">
      <c r="A87" s="4">
        <v>2008</v>
      </c>
      <c r="B87" s="17"/>
      <c r="C87" s="18"/>
      <c r="D87" s="22"/>
      <c r="E87" s="30"/>
      <c r="G87" s="26"/>
    </row>
    <row r="88" spans="1:7" s="24" customFormat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customHeight="1" x14ac:dyDescent="0.25">
      <c r="A129" s="281">
        <v>2011</v>
      </c>
      <c r="B129" s="282"/>
      <c r="C129" s="283"/>
      <c r="D129" s="284"/>
      <c r="E129" s="285"/>
      <c r="F129" s="24"/>
      <c r="G129" s="24"/>
      <c r="H129" s="24"/>
      <c r="I129" s="24"/>
      <c r="J129" s="24"/>
    </row>
    <row r="130" spans="1:11" ht="15" customHeight="1" x14ac:dyDescent="0.25">
      <c r="A130" s="286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customHeight="1" x14ac:dyDescent="0.25">
      <c r="A131" s="286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customHeight="1" x14ac:dyDescent="0.25">
      <c r="A132" s="286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customHeight="1" x14ac:dyDescent="0.25">
      <c r="A133" s="286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customHeight="1" x14ac:dyDescent="0.25">
      <c r="A134" s="286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customHeight="1" x14ac:dyDescent="0.25">
      <c r="A135" s="286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customHeight="1" x14ac:dyDescent="0.25">
      <c r="A136" s="286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customHeight="1" x14ac:dyDescent="0.25">
      <c r="A137" s="286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customHeight="1" x14ac:dyDescent="0.25">
      <c r="A138" s="286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customHeight="1" x14ac:dyDescent="0.25">
      <c r="A139" s="286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customHeight="1" x14ac:dyDescent="0.25">
      <c r="A140" s="286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customHeight="1" x14ac:dyDescent="0.25">
      <c r="A141" s="286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customHeight="1" x14ac:dyDescent="0.25">
      <c r="A142" s="286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customHeight="1" x14ac:dyDescent="0.25">
      <c r="A143" s="281">
        <v>2012</v>
      </c>
      <c r="B143" s="15"/>
      <c r="C143" s="11"/>
      <c r="D143" s="16"/>
      <c r="E143" s="16"/>
      <c r="G143" s="14"/>
      <c r="H143" s="39"/>
      <c r="I143" s="39"/>
    </row>
    <row r="144" spans="1:11" ht="15" customHeight="1" x14ac:dyDescent="0.25">
      <c r="A144" s="286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customHeight="1" x14ac:dyDescent="0.25">
      <c r="A145" s="286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customHeight="1" x14ac:dyDescent="0.25">
      <c r="A146" s="286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customHeight="1" x14ac:dyDescent="0.25">
      <c r="A147" s="286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customHeight="1" x14ac:dyDescent="0.25">
      <c r="A148" s="286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customHeight="1" x14ac:dyDescent="0.25">
      <c r="A149" s="286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customHeight="1" x14ac:dyDescent="0.25">
      <c r="A150" s="286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customHeight="1" x14ac:dyDescent="0.25">
      <c r="A151" s="286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customHeight="1" x14ac:dyDescent="0.25">
      <c r="A152" s="286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customHeight="1" x14ac:dyDescent="0.25">
      <c r="A153" s="286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customHeight="1" x14ac:dyDescent="0.25">
      <c r="A154" s="286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customHeight="1" x14ac:dyDescent="0.25">
      <c r="A155" s="286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customHeight="1" x14ac:dyDescent="0.25">
      <c r="A156" s="286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customHeight="1" x14ac:dyDescent="0.25">
      <c r="A157" s="287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customHeight="1" x14ac:dyDescent="0.25">
      <c r="A158" s="287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customHeight="1" x14ac:dyDescent="0.25">
      <c r="A159" s="287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customHeight="1" x14ac:dyDescent="0.25">
      <c r="A160" s="288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customHeight="1" x14ac:dyDescent="0.25">
      <c r="A161" s="288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customHeight="1" x14ac:dyDescent="0.25">
      <c r="A162" s="288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x14ac:dyDescent="0.25">
      <c r="A163" s="286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x14ac:dyDescent="0.25">
      <c r="A164" s="286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x14ac:dyDescent="0.25">
      <c r="A165" s="286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x14ac:dyDescent="0.25">
      <c r="A166" s="286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x14ac:dyDescent="0.25">
      <c r="A167" s="286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x14ac:dyDescent="0.25">
      <c r="A168" s="286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x14ac:dyDescent="0.25">
      <c r="A169" s="289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x14ac:dyDescent="0.25">
      <c r="A170" s="289"/>
      <c r="B170" s="324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x14ac:dyDescent="0.25">
      <c r="A171" s="286"/>
      <c r="B171" s="15"/>
      <c r="C171" s="11"/>
      <c r="D171" s="16"/>
      <c r="E171" s="16"/>
      <c r="I171" s="39"/>
    </row>
    <row r="172" spans="1:11" ht="15.75" x14ac:dyDescent="0.25">
      <c r="A172" s="281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55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35" t="s">
        <v>20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35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35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55"/>
      <c r="B180" s="335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55"/>
      <c r="B181" s="335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55"/>
      <c r="B182" s="335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55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55"/>
      <c r="B184" s="324" t="s">
        <v>6</v>
      </c>
      <c r="C184" s="337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55"/>
      <c r="C185" s="9"/>
      <c r="D185" s="9"/>
      <c r="E185" s="9"/>
    </row>
    <row r="186" spans="1:9" ht="15.75" x14ac:dyDescent="0.25">
      <c r="A186" s="281">
        <v>2015</v>
      </c>
      <c r="B186" s="335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35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15" t="s">
        <v>12</v>
      </c>
      <c r="C190" s="40">
        <v>111.87346976696683</v>
      </c>
      <c r="D190" s="354">
        <v>0.37241831865706843</v>
      </c>
      <c r="E190" s="16">
        <v>3.006931013194162</v>
      </c>
    </row>
    <row r="191" spans="1:9" x14ac:dyDescent="0.2">
      <c r="B191" s="335" t="s">
        <v>13</v>
      </c>
      <c r="C191" s="40">
        <v>112.25382831482113</v>
      </c>
      <c r="D191" s="354">
        <v>0.33998994457451204</v>
      </c>
      <c r="E191" s="16">
        <v>3.0460529117058712</v>
      </c>
    </row>
    <row r="192" spans="1:9" x14ac:dyDescent="0.2">
      <c r="B192" s="15" t="s">
        <v>14</v>
      </c>
      <c r="C192" s="40">
        <v>112.69933621366475</v>
      </c>
      <c r="D192" s="354">
        <v>0.39687546120401862</v>
      </c>
      <c r="E192" s="16">
        <v>3.2833039226828618</v>
      </c>
    </row>
    <row r="193" spans="1:6" x14ac:dyDescent="0.2">
      <c r="B193" s="335" t="s">
        <v>15</v>
      </c>
      <c r="C193" s="8">
        <v>113.05605422162533</v>
      </c>
      <c r="D193" s="354">
        <v>0.31652183583786098</v>
      </c>
      <c r="E193" s="16">
        <v>3.3507367858996986</v>
      </c>
    </row>
    <row r="194" spans="1:6" x14ac:dyDescent="0.2">
      <c r="B194" s="15" t="s">
        <v>16</v>
      </c>
      <c r="C194" s="40">
        <v>113.20465346688435</v>
      </c>
      <c r="D194" s="8">
        <v>0.13143855610573496</v>
      </c>
      <c r="E194" s="8">
        <v>3.3235796707397753</v>
      </c>
      <c r="F194" s="349"/>
    </row>
    <row r="195" spans="1:6" x14ac:dyDescent="0.2">
      <c r="B195" s="335" t="s">
        <v>17</v>
      </c>
      <c r="C195" s="40">
        <v>113.38716475972842</v>
      </c>
      <c r="D195" s="16">
        <v>0.16122242969230172</v>
      </c>
      <c r="E195" s="16">
        <v>3.3665852927645687</v>
      </c>
      <c r="F195" s="349"/>
    </row>
    <row r="196" spans="1:6" x14ac:dyDescent="0.2">
      <c r="B196" s="15" t="s">
        <v>18</v>
      </c>
      <c r="C196" s="40">
        <v>113.58128284372617</v>
      </c>
      <c r="D196" s="16">
        <v>0.17119934554241922</v>
      </c>
      <c r="E196" s="16">
        <v>3.3123961129733743</v>
      </c>
    </row>
    <row r="197" spans="1:6" x14ac:dyDescent="0.2">
      <c r="B197" s="335" t="s">
        <v>19</v>
      </c>
      <c r="C197" s="40">
        <v>113.81086000953313</v>
      </c>
      <c r="D197" s="371">
        <v>0.20212587854182118</v>
      </c>
      <c r="E197" s="16">
        <v>3.696228357729936</v>
      </c>
    </row>
    <row r="198" spans="1:6" x14ac:dyDescent="0.2">
      <c r="B198" s="324" t="s">
        <v>6</v>
      </c>
      <c r="C198" s="90">
        <f>AVERAGE(C186:C197)</f>
        <v>112.2705659719075</v>
      </c>
      <c r="D198" s="337">
        <f>AVERAGE(D186:D197)</f>
        <v>0.30202103153039417</v>
      </c>
      <c r="E198" s="89">
        <f t="shared" ref="E198" si="21">AVERAGE(E186:E197)</f>
        <v>3.3952884687451692</v>
      </c>
    </row>
    <row r="199" spans="1:6" x14ac:dyDescent="0.2">
      <c r="B199" s="385"/>
      <c r="C199" s="386"/>
      <c r="E199" s="387"/>
    </row>
    <row r="200" spans="1:6" ht="15.75" x14ac:dyDescent="0.25">
      <c r="A200" s="281">
        <v>2016</v>
      </c>
      <c r="B200" s="15" t="s">
        <v>8</v>
      </c>
      <c r="C200" s="40">
        <v>116.50678401401771</v>
      </c>
      <c r="D200" s="8">
        <v>2.3687757075719844</v>
      </c>
      <c r="E200" s="16">
        <v>5.3396729760913075</v>
      </c>
    </row>
    <row r="201" spans="1:6" x14ac:dyDescent="0.2">
      <c r="B201" s="15" t="s">
        <v>9</v>
      </c>
      <c r="C201" s="40">
        <v>117.19972102559679</v>
      </c>
      <c r="D201" s="8">
        <v>0.59476108403755745</v>
      </c>
      <c r="E201" s="16">
        <v>6.1445475497607305</v>
      </c>
    </row>
    <row r="202" spans="1:6" x14ac:dyDescent="0.2">
      <c r="B202" s="15" t="s">
        <v>10</v>
      </c>
      <c r="C202" s="40">
        <v>118.10796873977307</v>
      </c>
      <c r="D202" s="8">
        <v>0.77495723217457169</v>
      </c>
      <c r="E202" s="8">
        <v>6.4942318859256432</v>
      </c>
    </row>
    <row r="203" spans="1:6" x14ac:dyDescent="0.2">
      <c r="B203" s="15" t="s">
        <v>11</v>
      </c>
      <c r="C203" s="40">
        <v>118.82367875834869</v>
      </c>
      <c r="D203" s="8">
        <v>0.60597944932278835</v>
      </c>
      <c r="E203" s="8">
        <v>6.6081173252061376</v>
      </c>
    </row>
    <row r="204" spans="1:6" x14ac:dyDescent="0.2">
      <c r="B204" s="394" t="s">
        <v>12</v>
      </c>
      <c r="C204" s="388">
        <v>119.42070914343736</v>
      </c>
      <c r="D204" s="390">
        <v>0.5024506826647297</v>
      </c>
      <c r="E204" s="390">
        <v>6.7462280308204328</v>
      </c>
    </row>
    <row r="205" spans="1:6" x14ac:dyDescent="0.2">
      <c r="D205" s="25"/>
    </row>
    <row r="209" spans="5:5" x14ac:dyDescent="0.2">
      <c r="E209" s="369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T5" sqref="T5"/>
    </sheetView>
  </sheetViews>
  <sheetFormatPr defaultRowHeight="12.75" x14ac:dyDescent="0.2"/>
  <cols>
    <col min="2" max="2" width="30.7109375" customWidth="1"/>
    <col min="3" max="3" width="6.140625" customWidth="1"/>
    <col min="4" max="6" width="7.140625" customWidth="1"/>
    <col min="7" max="7" width="8.85546875" customWidth="1"/>
    <col min="8" max="8" width="7.85546875" customWidth="1"/>
    <col min="9" max="9" width="10.5703125" customWidth="1"/>
    <col min="10" max="10" width="10.85546875" customWidth="1"/>
    <col min="11" max="11" width="28.5703125" customWidth="1"/>
    <col min="14" max="14" width="9.5703125" bestFit="1" customWidth="1"/>
    <col min="15" max="15" width="10.42578125" customWidth="1"/>
  </cols>
  <sheetData>
    <row r="1" spans="1:26" x14ac:dyDescent="0.2">
      <c r="A1" s="258"/>
      <c r="B1" s="163" t="s">
        <v>271</v>
      </c>
      <c r="C1" s="207"/>
      <c r="D1" s="207"/>
      <c r="E1" s="207"/>
      <c r="F1" s="207"/>
      <c r="G1" s="207"/>
      <c r="H1" s="207"/>
      <c r="I1" s="208"/>
    </row>
    <row r="2" spans="1:26" ht="21.75" customHeight="1" x14ac:dyDescent="0.2">
      <c r="A2" s="35"/>
      <c r="B2" s="259"/>
      <c r="C2" s="164" t="s">
        <v>258</v>
      </c>
      <c r="D2" s="260" t="s">
        <v>272</v>
      </c>
      <c r="E2" s="260" t="s">
        <v>269</v>
      </c>
      <c r="F2" s="260"/>
      <c r="G2" s="260" t="s">
        <v>4</v>
      </c>
      <c r="H2" s="443" t="s">
        <v>273</v>
      </c>
      <c r="I2" s="444"/>
    </row>
    <row r="3" spans="1:26" ht="32.25" customHeight="1" x14ac:dyDescent="0.2">
      <c r="A3" s="35"/>
      <c r="B3" s="261"/>
      <c r="D3" s="341">
        <v>41244</v>
      </c>
      <c r="E3" s="391">
        <v>42126</v>
      </c>
      <c r="F3" s="341">
        <v>42492</v>
      </c>
      <c r="G3" s="341">
        <v>42491</v>
      </c>
      <c r="H3" s="366" t="s">
        <v>274</v>
      </c>
      <c r="I3" s="366" t="s">
        <v>275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62" t="s">
        <v>24</v>
      </c>
      <c r="B4" s="263" t="s">
        <v>25</v>
      </c>
      <c r="C4" s="264">
        <v>16.445298845223686</v>
      </c>
      <c r="D4" s="264">
        <v>100</v>
      </c>
      <c r="E4" s="371">
        <v>117.11154849788309</v>
      </c>
      <c r="F4" s="13">
        <v>131.3479114987986</v>
      </c>
      <c r="G4" s="13">
        <v>12.156241791280593</v>
      </c>
      <c r="H4" s="280">
        <f>C4*E4/E$17*G4/100</f>
        <v>2.0927324816761028</v>
      </c>
      <c r="I4" s="382">
        <f>H4/H$17*100</f>
        <v>31.020778902156358</v>
      </c>
      <c r="J4" s="14"/>
      <c r="K4" s="407"/>
      <c r="L4" s="403"/>
      <c r="M4" s="349"/>
      <c r="N4" s="351"/>
      <c r="O4" s="39"/>
      <c r="P4" s="39"/>
      <c r="Q4" s="39"/>
      <c r="R4" s="39"/>
    </row>
    <row r="5" spans="1:26" ht="15" customHeight="1" x14ac:dyDescent="0.2">
      <c r="A5" s="262" t="s">
        <v>39</v>
      </c>
      <c r="B5" s="263" t="s">
        <v>276</v>
      </c>
      <c r="C5" s="265">
        <v>12.592988165423579</v>
      </c>
      <c r="D5" s="265">
        <v>100</v>
      </c>
      <c r="E5" s="371">
        <v>121.10714986250736</v>
      </c>
      <c r="F5" s="16">
        <v>129.95833234189098</v>
      </c>
      <c r="G5" s="16">
        <v>7.3085548536418798</v>
      </c>
      <c r="H5" s="91">
        <f t="shared" ref="H5:H15" si="0">C5*E5/E$17*G5/100</f>
        <v>0.99632948227189488</v>
      </c>
      <c r="I5" s="383">
        <f t="shared" ref="I5:I15" si="1">H5/H$17*100</f>
        <v>14.7686896695475</v>
      </c>
      <c r="J5" s="14"/>
      <c r="K5" s="407"/>
      <c r="L5" s="403"/>
      <c r="M5" s="349"/>
      <c r="N5" s="351"/>
      <c r="O5" s="39"/>
      <c r="P5" s="39"/>
      <c r="Q5" s="39"/>
      <c r="R5" s="39"/>
    </row>
    <row r="6" spans="1:26" ht="15" customHeight="1" x14ac:dyDescent="0.2">
      <c r="A6" s="262" t="s">
        <v>43</v>
      </c>
      <c r="B6" s="263" t="s">
        <v>44</v>
      </c>
      <c r="C6" s="265">
        <v>3.0497635540736758</v>
      </c>
      <c r="D6" s="265">
        <v>100</v>
      </c>
      <c r="E6" s="371">
        <v>107.12985271466994</v>
      </c>
      <c r="F6" s="16">
        <v>104.82855607885449</v>
      </c>
      <c r="G6" s="16">
        <v>-2.1481375895705952</v>
      </c>
      <c r="H6" s="91">
        <f t="shared" si="0"/>
        <v>-6.2735254583966005E-2</v>
      </c>
      <c r="I6" s="383">
        <f t="shared" si="1"/>
        <v>-0.9299308339024015</v>
      </c>
      <c r="J6" s="14"/>
      <c r="K6" s="407"/>
      <c r="L6" s="403"/>
      <c r="M6" s="349"/>
      <c r="P6" s="39"/>
      <c r="Q6" s="39"/>
      <c r="R6" s="39"/>
    </row>
    <row r="7" spans="1:26" ht="24.75" customHeight="1" x14ac:dyDescent="0.2">
      <c r="A7" s="262" t="s">
        <v>60</v>
      </c>
      <c r="B7" s="263" t="s">
        <v>61</v>
      </c>
      <c r="C7" s="265">
        <v>28.361250543673105</v>
      </c>
      <c r="D7" s="265">
        <v>100</v>
      </c>
      <c r="E7" s="371">
        <v>107.70350834281521</v>
      </c>
      <c r="F7" s="16">
        <v>115.91773864345214</v>
      </c>
      <c r="G7" s="16">
        <v>7.6267063413490774</v>
      </c>
      <c r="H7" s="91">
        <f>C7*E7/E$17*G7/100</f>
        <v>2.0824047387201303</v>
      </c>
      <c r="I7" s="383">
        <f t="shared" si="1"/>
        <v>30.867689755024212</v>
      </c>
      <c r="J7" s="14"/>
      <c r="K7" s="407"/>
      <c r="L7" s="403"/>
      <c r="M7" s="349"/>
      <c r="N7" s="351"/>
      <c r="O7" s="39"/>
      <c r="P7" s="39"/>
      <c r="Q7" s="39"/>
      <c r="R7" s="39"/>
    </row>
    <row r="8" spans="1:26" ht="36.75" customHeight="1" x14ac:dyDescent="0.2">
      <c r="A8" s="262" t="s">
        <v>66</v>
      </c>
      <c r="B8" s="263" t="s">
        <v>257</v>
      </c>
      <c r="C8" s="265">
        <v>5.4686650077580747</v>
      </c>
      <c r="D8" s="265">
        <v>100</v>
      </c>
      <c r="E8" s="371">
        <v>111.4155538433894</v>
      </c>
      <c r="F8" s="16">
        <v>117.55393273033032</v>
      </c>
      <c r="G8" s="16">
        <v>5.5094452032875836</v>
      </c>
      <c r="H8" s="91">
        <f t="shared" si="0"/>
        <v>0.30005986131742068</v>
      </c>
      <c r="I8" s="383">
        <f>H8/H$17*100</f>
        <v>4.4478167643694277</v>
      </c>
      <c r="J8" s="14"/>
      <c r="K8" s="407"/>
      <c r="L8" s="403"/>
      <c r="M8" s="349"/>
      <c r="N8" s="351"/>
      <c r="O8" s="39"/>
      <c r="P8" s="39"/>
      <c r="Q8" s="39"/>
      <c r="R8" s="39"/>
    </row>
    <row r="9" spans="1:26" ht="15" customHeight="1" x14ac:dyDescent="0.2">
      <c r="A9" s="262" t="s">
        <v>77</v>
      </c>
      <c r="B9" s="263" t="s">
        <v>78</v>
      </c>
      <c r="C9" s="265">
        <v>2.0147634476676521</v>
      </c>
      <c r="D9" s="265">
        <v>100</v>
      </c>
      <c r="E9" s="371">
        <v>110.2113270144427</v>
      </c>
      <c r="F9" s="16">
        <v>118.33593241838309</v>
      </c>
      <c r="G9" s="16">
        <v>7.371842463048921</v>
      </c>
      <c r="H9" s="91">
        <f t="shared" si="0"/>
        <v>0.14631849739423697</v>
      </c>
      <c r="I9" s="383">
        <f t="shared" si="1"/>
        <v>2.168893442762009</v>
      </c>
      <c r="J9" s="14"/>
      <c r="K9" s="407"/>
      <c r="L9" s="403"/>
      <c r="M9" s="349"/>
      <c r="N9" s="351"/>
      <c r="O9" s="39"/>
      <c r="P9" s="91"/>
      <c r="Q9" s="39"/>
      <c r="R9" s="39"/>
    </row>
    <row r="10" spans="1:26" ht="15" customHeight="1" x14ac:dyDescent="0.2">
      <c r="A10" s="262" t="s">
        <v>82</v>
      </c>
      <c r="B10" s="263" t="s">
        <v>83</v>
      </c>
      <c r="C10" s="266">
        <v>14.275892703885726</v>
      </c>
      <c r="D10" s="265">
        <v>100</v>
      </c>
      <c r="E10" s="371">
        <v>108.54780149866899</v>
      </c>
      <c r="F10" s="16">
        <v>110.22599587385456</v>
      </c>
      <c r="G10" s="16">
        <v>1.5460417917410751</v>
      </c>
      <c r="H10" s="91">
        <f t="shared" si="0"/>
        <v>0.2141501723895558</v>
      </c>
      <c r="I10" s="383">
        <f t="shared" si="1"/>
        <v>3.1743690164518834</v>
      </c>
      <c r="J10" s="14"/>
      <c r="K10" s="407"/>
      <c r="L10" s="403"/>
      <c r="M10" s="349"/>
      <c r="N10" s="351"/>
      <c r="O10" s="39"/>
      <c r="P10" s="91"/>
      <c r="Q10" s="39"/>
      <c r="R10" s="39"/>
    </row>
    <row r="11" spans="1:26" ht="15" customHeight="1" x14ac:dyDescent="0.2">
      <c r="A11" s="262" t="s">
        <v>87</v>
      </c>
      <c r="B11" s="263" t="s">
        <v>88</v>
      </c>
      <c r="C11" s="266">
        <v>3.8086663657052506</v>
      </c>
      <c r="D11" s="265">
        <v>100</v>
      </c>
      <c r="E11" s="371">
        <v>100.01132454444594</v>
      </c>
      <c r="F11" s="16">
        <v>102.18384136969409</v>
      </c>
      <c r="G11" s="16">
        <v>2.1722708254730492</v>
      </c>
      <c r="H11" s="91">
        <f t="shared" si="0"/>
        <v>7.3962055333467835E-2</v>
      </c>
      <c r="I11" s="383">
        <f t="shared" si="1"/>
        <v>1.0963468029181493</v>
      </c>
      <c r="J11" s="14"/>
      <c r="K11" s="407"/>
      <c r="L11" s="403"/>
      <c r="M11" s="349"/>
      <c r="N11" s="351"/>
      <c r="O11" s="39"/>
      <c r="P11" s="91"/>
      <c r="Q11" s="39"/>
      <c r="R11" s="39"/>
    </row>
    <row r="12" spans="1:26" ht="15" customHeight="1" x14ac:dyDescent="0.2">
      <c r="A12" s="262" t="s">
        <v>89</v>
      </c>
      <c r="B12" s="263" t="s">
        <v>90</v>
      </c>
      <c r="C12" s="266">
        <v>3.5548592848185145</v>
      </c>
      <c r="D12" s="265">
        <v>100</v>
      </c>
      <c r="E12" s="371">
        <v>112.69106798367878</v>
      </c>
      <c r="F12" s="16">
        <v>119.92837032734347</v>
      </c>
      <c r="G12" s="16">
        <v>6.4222502041713483</v>
      </c>
      <c r="H12" s="91">
        <f t="shared" si="0"/>
        <v>0.22997044327851757</v>
      </c>
      <c r="I12" s="383">
        <f t="shared" si="1"/>
        <v>3.4088744440283927</v>
      </c>
      <c r="J12" s="14"/>
      <c r="K12" s="407"/>
      <c r="L12" s="403"/>
      <c r="M12" s="349"/>
      <c r="N12" s="351"/>
      <c r="O12" s="39"/>
      <c r="P12" s="91"/>
      <c r="Q12" s="39"/>
      <c r="R12" s="39"/>
    </row>
    <row r="13" spans="1:26" ht="15" customHeight="1" x14ac:dyDescent="0.2">
      <c r="A13" s="267">
        <v>10</v>
      </c>
      <c r="B13" s="263" t="s">
        <v>97</v>
      </c>
      <c r="C13" s="266">
        <v>3.649112378713065</v>
      </c>
      <c r="D13" s="265">
        <v>100</v>
      </c>
      <c r="E13" s="371">
        <v>117.25052421248472</v>
      </c>
      <c r="F13" s="16">
        <v>126.15027719653519</v>
      </c>
      <c r="G13" s="16">
        <v>7.5903737265362565</v>
      </c>
      <c r="H13" s="91">
        <f t="shared" si="0"/>
        <v>0.29029401563422724</v>
      </c>
      <c r="I13" s="383">
        <f t="shared" si="1"/>
        <v>4.3030566756416562</v>
      </c>
      <c r="J13" s="14"/>
      <c r="K13" s="407"/>
      <c r="L13" s="403"/>
      <c r="M13" s="349"/>
      <c r="N13" s="351"/>
      <c r="O13" s="39"/>
      <c r="P13" s="91"/>
      <c r="Q13" s="39"/>
      <c r="R13" s="39"/>
    </row>
    <row r="14" spans="1:26" ht="15" customHeight="1" x14ac:dyDescent="0.2">
      <c r="A14" s="267">
        <v>11</v>
      </c>
      <c r="B14" s="263" t="s">
        <v>99</v>
      </c>
      <c r="C14" s="266">
        <v>1.3911446587482821</v>
      </c>
      <c r="D14" s="265">
        <v>100</v>
      </c>
      <c r="E14" s="371">
        <v>116.58411353272949</v>
      </c>
      <c r="F14" s="16">
        <v>127.16071726491634</v>
      </c>
      <c r="G14" s="16">
        <v>9.0720797299861999</v>
      </c>
      <c r="H14" s="91">
        <f t="shared" si="0"/>
        <v>0.13151988420827007</v>
      </c>
      <c r="I14" s="383">
        <f t="shared" si="1"/>
        <v>1.9495321475558762</v>
      </c>
      <c r="J14" s="14"/>
      <c r="K14" s="407"/>
      <c r="L14" s="403"/>
      <c r="M14" s="349"/>
      <c r="N14" s="351"/>
      <c r="O14" s="39"/>
      <c r="P14" s="39"/>
      <c r="Q14" s="39"/>
      <c r="R14" s="39"/>
    </row>
    <row r="15" spans="1:26" ht="15" customHeight="1" x14ac:dyDescent="0.2">
      <c r="A15" s="267">
        <v>12</v>
      </c>
      <c r="B15" s="263" t="s">
        <v>102</v>
      </c>
      <c r="C15" s="266">
        <v>5.387595044309375</v>
      </c>
      <c r="D15" s="265">
        <v>100</v>
      </c>
      <c r="E15" s="371">
        <v>111.82494672963773</v>
      </c>
      <c r="F15" s="16">
        <v>117.04156709378316</v>
      </c>
      <c r="G15" s="16">
        <v>4.6649880162767232</v>
      </c>
      <c r="H15" s="91">
        <f t="shared" si="0"/>
        <v>0.25122165318065365</v>
      </c>
      <c r="I15" s="383">
        <f t="shared" si="1"/>
        <v>3.723883213448119</v>
      </c>
      <c r="J15" s="14"/>
      <c r="K15" s="407"/>
      <c r="L15" s="403"/>
      <c r="M15" s="349"/>
      <c r="N15" s="351"/>
      <c r="O15" s="39"/>
      <c r="P15" s="39"/>
      <c r="Q15" s="39"/>
      <c r="R15" s="39"/>
    </row>
    <row r="16" spans="1:26" ht="11.25" customHeight="1" x14ac:dyDescent="0.2">
      <c r="A16" s="35"/>
      <c r="B16" s="263"/>
      <c r="C16" s="266"/>
      <c r="D16" s="265"/>
      <c r="E16" s="266"/>
      <c r="F16" s="265"/>
      <c r="G16" s="255"/>
      <c r="H16" s="387"/>
      <c r="I16" s="384"/>
      <c r="J16" s="310"/>
      <c r="K16" s="407"/>
      <c r="L16" s="403"/>
      <c r="M16" s="349"/>
      <c r="N16" s="351"/>
      <c r="O16" s="39"/>
      <c r="P16" s="39"/>
      <c r="Q16" s="39"/>
      <c r="R16" s="39"/>
    </row>
    <row r="17" spans="1:18" ht="15" customHeight="1" x14ac:dyDescent="0.2">
      <c r="A17" s="257"/>
      <c r="B17" s="268" t="s">
        <v>23</v>
      </c>
      <c r="C17" s="269">
        <v>100</v>
      </c>
      <c r="D17" s="305">
        <v>100</v>
      </c>
      <c r="E17" s="402">
        <v>111.87346976696683</v>
      </c>
      <c r="F17" s="393">
        <v>119.42070914343736</v>
      </c>
      <c r="G17" s="377">
        <v>6.7462280308204328</v>
      </c>
      <c r="H17" s="393">
        <f>C17*E17/E$17*G17/100</f>
        <v>6.7462280308204319</v>
      </c>
      <c r="I17" s="392">
        <f>H17/H$17*100</f>
        <v>100</v>
      </c>
      <c r="J17" s="310"/>
      <c r="K17" s="407"/>
      <c r="L17" s="349"/>
      <c r="M17" s="349"/>
      <c r="N17" s="351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368"/>
      <c r="M18" s="310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368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368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368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368"/>
      <c r="L22" s="25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K23" s="368"/>
      <c r="L23" s="25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48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4"/>
      <c r="C35" s="24"/>
      <c r="D35" s="24"/>
      <c r="E35" s="24"/>
      <c r="F35" s="24"/>
      <c r="G35" s="24"/>
      <c r="H35" s="24"/>
      <c r="I35" s="24"/>
      <c r="J35" s="24"/>
    </row>
    <row r="36" spans="2:10" x14ac:dyDescent="0.2">
      <c r="B36" s="24"/>
      <c r="C36" s="24"/>
      <c r="D36" s="24"/>
      <c r="E36" s="24"/>
      <c r="F36" s="24"/>
      <c r="G36" s="24"/>
      <c r="H36" s="24"/>
      <c r="I36" s="24"/>
      <c r="J36" s="24"/>
    </row>
    <row r="37" spans="2:10" x14ac:dyDescent="0.2">
      <c r="B37" s="24"/>
      <c r="C37" s="24"/>
      <c r="D37" s="24"/>
      <c r="E37" s="24"/>
      <c r="F37" s="24"/>
      <c r="G37" s="24"/>
      <c r="H37" s="24"/>
      <c r="I37" s="24"/>
      <c r="J37" s="24"/>
    </row>
    <row r="38" spans="2:10" x14ac:dyDescent="0.2">
      <c r="B38" s="24"/>
      <c r="C38" s="24"/>
      <c r="D38" s="24"/>
      <c r="E38" s="24"/>
      <c r="F38" s="24"/>
      <c r="G38" s="24"/>
      <c r="H38" s="24"/>
      <c r="I38" s="24"/>
      <c r="J38" s="24"/>
    </row>
    <row r="39" spans="2:10" x14ac:dyDescent="0.2">
      <c r="B39" s="24"/>
      <c r="C39" s="24"/>
      <c r="D39" s="24"/>
      <c r="E39" s="24"/>
      <c r="F39" s="24"/>
      <c r="G39" s="24"/>
      <c r="H39" s="24"/>
      <c r="I39" s="24"/>
      <c r="J39" s="24"/>
    </row>
    <row r="40" spans="2:10" x14ac:dyDescent="0.2">
      <c r="B40" s="24"/>
      <c r="C40" s="24"/>
      <c r="D40" s="24"/>
      <c r="E40" s="24"/>
      <c r="F40" s="24"/>
      <c r="G40" s="24"/>
      <c r="H40" s="24"/>
      <c r="I40" s="24"/>
      <c r="J40" s="24"/>
    </row>
    <row r="41" spans="2:10" x14ac:dyDescent="0.2">
      <c r="B41" s="24"/>
      <c r="C41" s="24"/>
      <c r="D41" s="24"/>
      <c r="E41" s="24"/>
      <c r="F41" s="24"/>
      <c r="G41" s="24"/>
      <c r="H41" s="24"/>
      <c r="I41" s="24"/>
      <c r="J41" s="24"/>
    </row>
    <row r="42" spans="2:10" x14ac:dyDescent="0.2">
      <c r="B42" s="24"/>
      <c r="C42" s="24"/>
      <c r="D42" s="24"/>
      <c r="E42" s="24"/>
      <c r="F42" s="24"/>
      <c r="G42" s="24"/>
      <c r="H42" s="24"/>
      <c r="I42" s="24"/>
      <c r="J42" s="24"/>
    </row>
    <row r="43" spans="2:10" x14ac:dyDescent="0.2">
      <c r="B43" s="24"/>
      <c r="C43" s="24"/>
      <c r="D43" s="24"/>
      <c r="E43" s="24"/>
      <c r="F43" s="24"/>
      <c r="G43" s="24"/>
      <c r="H43" s="24"/>
      <c r="I43" s="24"/>
      <c r="J43" s="24"/>
    </row>
    <row r="44" spans="2:10" x14ac:dyDescent="0.2">
      <c r="B44" s="24"/>
      <c r="C44" s="24"/>
      <c r="D44" s="24"/>
      <c r="E44" s="24"/>
      <c r="F44" s="24"/>
      <c r="G44" s="24"/>
      <c r="H44" s="24"/>
      <c r="I44" s="24"/>
      <c r="J44" s="24"/>
    </row>
    <row r="45" spans="2:10" x14ac:dyDescent="0.2">
      <c r="B45" s="24"/>
      <c r="C45" s="24"/>
      <c r="D45" s="24"/>
      <c r="E45" s="24"/>
      <c r="F45" s="24"/>
      <c r="G45" s="24"/>
      <c r="H45" s="24"/>
      <c r="I45" s="24"/>
      <c r="J45" s="24"/>
    </row>
    <row r="46" spans="2:10" x14ac:dyDescent="0.2">
      <c r="B46" s="24"/>
      <c r="C46" s="24"/>
      <c r="D46" s="24"/>
      <c r="E46" s="24"/>
      <c r="F46" s="24"/>
      <c r="G46" s="24"/>
      <c r="H46" s="24"/>
      <c r="I46" s="24"/>
      <c r="J46" s="24"/>
    </row>
    <row r="47" spans="2:10" x14ac:dyDescent="0.2">
      <c r="B47" s="24"/>
      <c r="C47" s="24"/>
      <c r="D47" s="24"/>
      <c r="E47" s="24"/>
      <c r="F47" s="24"/>
      <c r="G47" s="24"/>
      <c r="H47" s="24"/>
      <c r="I47" s="24"/>
      <c r="J47" s="24"/>
    </row>
    <row r="48" spans="2:10" x14ac:dyDescent="0.2"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10" x14ac:dyDescent="0.2">
      <c r="A52" s="24"/>
      <c r="B52" s="24"/>
      <c r="C52" s="24"/>
      <c r="D52" s="24"/>
      <c r="E52" s="24"/>
      <c r="F52" s="24"/>
      <c r="G52" s="24"/>
      <c r="H52" s="24"/>
      <c r="I52" s="24"/>
    </row>
    <row r="53" spans="1:10" x14ac:dyDescent="0.2">
      <c r="A53" s="24"/>
      <c r="B53" s="24"/>
      <c r="C53" s="24"/>
      <c r="D53" s="24"/>
      <c r="E53" s="24"/>
      <c r="F53" s="24"/>
      <c r="G53" s="24"/>
      <c r="H53" s="24"/>
      <c r="I53" s="24"/>
    </row>
    <row r="54" spans="1:10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4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0" x14ac:dyDescent="0.2">
      <c r="A60" s="369"/>
      <c r="B60" s="369"/>
      <c r="C60" s="369"/>
      <c r="D60" s="369"/>
      <c r="E60" s="369"/>
      <c r="F60" s="369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 xml:space="preserve">&amp;C16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289"/>
  <sheetViews>
    <sheetView zoomScaleNormal="100" workbookViewId="0">
      <pane xSplit="2" ySplit="2" topLeftCell="FE72" activePane="bottomRight" state="frozen"/>
      <selection activeCell="L30" sqref="L30"/>
      <selection pane="topRight" activeCell="L30" sqref="L30"/>
      <selection pane="bottomLeft" activeCell="L30" sqref="L30"/>
      <selection pane="bottomRight" activeCell="FU3" sqref="FU3:FU81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customWidth="1"/>
    <col min="108" max="108" width="6.28515625" style="48" customWidth="1"/>
    <col min="109" max="138" width="6.7109375" style="48" customWidth="1"/>
    <col min="139" max="139" width="6.5703125" style="48" customWidth="1"/>
    <col min="140" max="143" width="6.7109375" style="78" customWidth="1"/>
    <col min="144" max="145" width="6.7109375" style="48" customWidth="1"/>
    <col min="146" max="146" width="7" style="48" customWidth="1"/>
    <col min="147" max="153" width="7.7109375" style="48" customWidth="1"/>
    <col min="154" max="154" width="6.42578125" style="48" customWidth="1"/>
    <col min="155" max="155" width="6.28515625" style="48" customWidth="1"/>
    <col min="156" max="156" width="5.85546875" style="48" customWidth="1"/>
    <col min="157" max="159" width="6.140625" style="48" customWidth="1"/>
    <col min="160" max="160" width="6.140625" style="48" bestFit="1" customWidth="1"/>
    <col min="161" max="161" width="6.28515625" style="48" bestFit="1" customWidth="1"/>
    <col min="162" max="162" width="6.140625" style="48" bestFit="1" customWidth="1"/>
    <col min="163" max="163" width="6.42578125" style="48" bestFit="1" customWidth="1"/>
    <col min="164" max="164" width="6.140625" style="48" bestFit="1" customWidth="1"/>
    <col min="165" max="165" width="5.5703125" style="48" bestFit="1" customWidth="1"/>
    <col min="166" max="166" width="6.42578125" style="48" bestFit="1" customWidth="1"/>
    <col min="167" max="167" width="6.28515625" style="48" bestFit="1" customWidth="1"/>
    <col min="168" max="168" width="5.85546875" style="48" bestFit="1" customWidth="1"/>
    <col min="169" max="169" width="6.28515625" style="48" customWidth="1"/>
    <col min="170" max="170" width="6.140625" style="48" bestFit="1" customWidth="1"/>
    <col min="171" max="171" width="6.42578125" style="48" customWidth="1"/>
    <col min="172" max="172" width="7.140625" style="48" customWidth="1"/>
    <col min="173" max="173" width="6.28515625" style="48" customWidth="1"/>
    <col min="174" max="174" width="7" style="48" customWidth="1"/>
    <col min="175" max="175" width="8.140625" style="48" customWidth="1"/>
    <col min="176" max="16384" width="9.140625" style="48"/>
  </cols>
  <sheetData>
    <row r="1" spans="1:179" ht="12.75" x14ac:dyDescent="0.2">
      <c r="A1" s="44" t="s">
        <v>328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90"/>
    </row>
    <row r="2" spans="1:179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91">
        <v>41579</v>
      </c>
      <c r="EP2" s="291">
        <v>41609</v>
      </c>
      <c r="EQ2" s="291">
        <v>41640</v>
      </c>
      <c r="ER2" s="291">
        <v>41671</v>
      </c>
      <c r="ES2" s="291">
        <v>41699</v>
      </c>
      <c r="ET2" s="291">
        <v>41730</v>
      </c>
      <c r="EU2" s="291">
        <v>41760</v>
      </c>
      <c r="EV2" s="291">
        <v>41791</v>
      </c>
      <c r="EW2" s="316">
        <v>41821</v>
      </c>
      <c r="EX2" s="316">
        <v>41852</v>
      </c>
      <c r="EY2" s="316">
        <v>41883</v>
      </c>
      <c r="EZ2" s="316">
        <v>41913</v>
      </c>
      <c r="FA2" s="316">
        <v>41944</v>
      </c>
      <c r="FB2" s="316">
        <v>41974</v>
      </c>
      <c r="FC2" s="316">
        <v>42005</v>
      </c>
      <c r="FD2" s="316">
        <v>42036</v>
      </c>
      <c r="FE2" s="316">
        <v>42064</v>
      </c>
      <c r="FF2" s="316">
        <v>42095</v>
      </c>
      <c r="FG2" s="316">
        <v>42125</v>
      </c>
      <c r="FH2" s="316">
        <v>42156</v>
      </c>
      <c r="FI2" s="359">
        <v>42186</v>
      </c>
      <c r="FJ2" s="316">
        <v>42217</v>
      </c>
      <c r="FK2" s="316">
        <v>42248</v>
      </c>
      <c r="FL2" s="316">
        <v>42278</v>
      </c>
      <c r="FM2" s="316">
        <v>42309</v>
      </c>
      <c r="FN2" s="316">
        <v>42339</v>
      </c>
      <c r="FO2" s="316">
        <v>42370</v>
      </c>
      <c r="FP2" s="316">
        <v>42401</v>
      </c>
      <c r="FQ2" s="316">
        <v>42430</v>
      </c>
      <c r="FR2" s="316">
        <v>42461</v>
      </c>
      <c r="FS2" s="316">
        <v>42491</v>
      </c>
    </row>
    <row r="3" spans="1:179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315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45">
        <v>111.45837834831958</v>
      </c>
      <c r="FG3" s="346">
        <v>111.87346976696683</v>
      </c>
      <c r="FH3" s="57">
        <v>112.25382831482113</v>
      </c>
      <c r="FI3" s="57">
        <v>112.69933621366475</v>
      </c>
      <c r="FJ3" s="346">
        <v>113.05605422162533</v>
      </c>
      <c r="FK3" s="345">
        <v>113.20465346688435</v>
      </c>
      <c r="FL3" s="345">
        <v>113.38716475972842</v>
      </c>
      <c r="FM3" s="345">
        <v>113.58128284372617</v>
      </c>
      <c r="FN3" s="345">
        <v>113.81086000953313</v>
      </c>
      <c r="FO3" s="345">
        <v>116.50678401401771</v>
      </c>
      <c r="FP3" s="345">
        <v>117.19972102559679</v>
      </c>
      <c r="FQ3" s="346">
        <v>118.10796873977307</v>
      </c>
      <c r="FR3" s="346">
        <v>118.82367875834869</v>
      </c>
      <c r="FS3" s="346">
        <v>119.42070914343736</v>
      </c>
    </row>
    <row r="4" spans="1:179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43"/>
      <c r="FG4" s="346"/>
      <c r="FH4" s="57"/>
      <c r="FI4" s="57"/>
      <c r="FJ4" s="343"/>
      <c r="FK4" s="343"/>
      <c r="FL4" s="343"/>
      <c r="FM4" s="343"/>
      <c r="FN4" s="343"/>
      <c r="FO4" s="361"/>
      <c r="FP4" s="361"/>
      <c r="FQ4" s="346"/>
      <c r="FR4" s="346"/>
      <c r="FS4" s="346"/>
      <c r="FT4" s="57"/>
      <c r="FU4" s="57"/>
      <c r="FV4" s="57"/>
      <c r="FW4" s="57"/>
    </row>
    <row r="5" spans="1:179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46">
        <v>116.58195936791211</v>
      </c>
      <c r="FG5" s="346">
        <v>117.11154849788309</v>
      </c>
      <c r="FH5" s="346">
        <v>117.2709647129964</v>
      </c>
      <c r="FI5" s="360">
        <v>117.48385048788788</v>
      </c>
      <c r="FJ5" s="346">
        <v>118.08432620568247</v>
      </c>
      <c r="FK5" s="346">
        <v>118.59566382202092</v>
      </c>
      <c r="FL5" s="346">
        <v>119.50087708431712</v>
      </c>
      <c r="FM5" s="346">
        <v>120.3679010413484</v>
      </c>
      <c r="FN5" s="346">
        <v>120.20489997901092</v>
      </c>
      <c r="FO5" s="346">
        <v>121.28953801110909</v>
      </c>
      <c r="FP5" s="346">
        <v>123.61894010793877</v>
      </c>
      <c r="FQ5" s="346">
        <v>127.40925219286234</v>
      </c>
      <c r="FR5" s="346">
        <v>129.45804297631034</v>
      </c>
      <c r="FS5" s="346">
        <v>131.3479114987986</v>
      </c>
    </row>
    <row r="6" spans="1:179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43">
        <v>117.43771508961224</v>
      </c>
      <c r="FG6" s="343">
        <v>117.93213669105975</v>
      </c>
      <c r="FH6" s="343">
        <v>118.07228250445087</v>
      </c>
      <c r="FI6" s="361">
        <v>118.18740564978233</v>
      </c>
      <c r="FJ6" s="343">
        <v>118.82565459252457</v>
      </c>
      <c r="FK6" s="343">
        <v>119.38447027282916</v>
      </c>
      <c r="FL6" s="343">
        <v>120.41850770431176</v>
      </c>
      <c r="FM6" s="343">
        <v>121.27269931678219</v>
      </c>
      <c r="FN6" s="343">
        <v>121.10027362931729</v>
      </c>
      <c r="FO6" s="343">
        <v>122.12930167216004</v>
      </c>
      <c r="FP6" s="343">
        <v>124.70543953592684</v>
      </c>
      <c r="FQ6" s="343">
        <v>128.85902024702864</v>
      </c>
      <c r="FR6" s="343">
        <v>130.96673087994384</v>
      </c>
      <c r="FS6" s="343">
        <v>132.84578472252821</v>
      </c>
      <c r="FT6" s="57"/>
      <c r="FU6" s="57"/>
      <c r="FV6" s="57"/>
      <c r="FW6" s="57"/>
    </row>
    <row r="7" spans="1:179" s="62" customFormat="1" ht="12.75" customHeight="1" x14ac:dyDescent="0.2">
      <c r="A7" s="63"/>
      <c r="B7" s="59" t="s">
        <v>27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43">
        <v>111.78476323971181</v>
      </c>
      <c r="FG7" s="343">
        <v>113.49026329442762</v>
      </c>
      <c r="FH7" s="343">
        <v>113.44948083000392</v>
      </c>
      <c r="FI7" s="361">
        <v>114.90938246197999</v>
      </c>
      <c r="FJ7" s="343">
        <v>114.91610556271257</v>
      </c>
      <c r="FK7" s="343">
        <v>117.35049656223526</v>
      </c>
      <c r="FL7" s="343">
        <v>117.50434104046562</v>
      </c>
      <c r="FM7" s="343">
        <v>118.46160659251839</v>
      </c>
      <c r="FN7" s="343">
        <v>117.4841383092012</v>
      </c>
      <c r="FO7" s="343">
        <v>117.36347773555804</v>
      </c>
      <c r="FP7" s="343">
        <v>121.02490697586612</v>
      </c>
      <c r="FQ7" s="343">
        <v>127.63889991309263</v>
      </c>
      <c r="FR7" s="343">
        <v>128.43354219186284</v>
      </c>
      <c r="FS7" s="343">
        <v>131.7333862374241</v>
      </c>
      <c r="FT7" s="57"/>
      <c r="FU7" s="57"/>
      <c r="FV7" s="57"/>
      <c r="FW7" s="57"/>
    </row>
    <row r="8" spans="1:179" s="62" customFormat="1" ht="12.75" customHeight="1" x14ac:dyDescent="0.2">
      <c r="A8" s="63"/>
      <c r="B8" s="59" t="s">
        <v>28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43">
        <v>123.45646617485775</v>
      </c>
      <c r="FG8" s="343">
        <v>121.80450271489153</v>
      </c>
      <c r="FH8" s="343">
        <v>122.79662698099216</v>
      </c>
      <c r="FI8" s="361">
        <v>121.75884027701592</v>
      </c>
      <c r="FJ8" s="343">
        <v>122.84412577857381</v>
      </c>
      <c r="FK8" s="343">
        <v>120.99325901788177</v>
      </c>
      <c r="FL8" s="343">
        <v>124.33039464834891</v>
      </c>
      <c r="FM8" s="343">
        <v>124.89159233394426</v>
      </c>
      <c r="FN8" s="343">
        <v>123.93283241895173</v>
      </c>
      <c r="FO8" s="343">
        <v>124.49522639946684</v>
      </c>
      <c r="FP8" s="343">
        <v>126.34947375867065</v>
      </c>
      <c r="FQ8" s="343">
        <v>127.8452498069239</v>
      </c>
      <c r="FR8" s="343">
        <v>128.60546420038446</v>
      </c>
      <c r="FS8" s="343">
        <v>129.50170383709562</v>
      </c>
      <c r="FT8" s="57"/>
      <c r="FU8" s="57"/>
      <c r="FV8" s="57"/>
      <c r="FW8" s="57"/>
    </row>
    <row r="9" spans="1:179" s="62" customFormat="1" ht="12.75" customHeight="1" x14ac:dyDescent="0.2">
      <c r="A9" s="63"/>
      <c r="B9" s="59" t="s">
        <v>29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43">
        <v>112.17873748960007</v>
      </c>
      <c r="FG9" s="343">
        <v>111.55879357588621</v>
      </c>
      <c r="FH9" s="343">
        <v>112.38449782494365</v>
      </c>
      <c r="FI9" s="361">
        <v>116.08939060892754</v>
      </c>
      <c r="FJ9" s="343">
        <v>116.53977674367685</v>
      </c>
      <c r="FK9" s="343">
        <v>116.48028472420363</v>
      </c>
      <c r="FL9" s="343">
        <v>111.2859414521015</v>
      </c>
      <c r="FM9" s="343">
        <v>110.14579327718336</v>
      </c>
      <c r="FN9" s="343">
        <v>111.76593198241304</v>
      </c>
      <c r="FO9" s="343">
        <v>113.2483225405274</v>
      </c>
      <c r="FP9" s="343">
        <v>114.96185845703673</v>
      </c>
      <c r="FQ9" s="343">
        <v>124.86567522559616</v>
      </c>
      <c r="FR9" s="343">
        <v>123.8701279101501</v>
      </c>
      <c r="FS9" s="343">
        <v>123.51015420950991</v>
      </c>
      <c r="FT9" s="57"/>
      <c r="FU9" s="57"/>
      <c r="FV9" s="57"/>
      <c r="FW9" s="57"/>
    </row>
    <row r="10" spans="1:179" s="62" customFormat="1" ht="12.75" customHeight="1" x14ac:dyDescent="0.2">
      <c r="A10" s="63"/>
      <c r="B10" s="59" t="s">
        <v>30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43">
        <v>125.93803402271004</v>
      </c>
      <c r="FG10" s="343">
        <v>124.69580356004994</v>
      </c>
      <c r="FH10" s="343">
        <v>124.09963751164861</v>
      </c>
      <c r="FI10" s="361">
        <v>126.00109143611957</v>
      </c>
      <c r="FJ10" s="343">
        <v>126.40652620705809</v>
      </c>
      <c r="FK10" s="343">
        <v>126.3377698321528</v>
      </c>
      <c r="FL10" s="343">
        <v>126.89882321286363</v>
      </c>
      <c r="FM10" s="343">
        <v>126.39114346220066</v>
      </c>
      <c r="FN10" s="343">
        <v>126.90107368243099</v>
      </c>
      <c r="FO10" s="343">
        <v>128.4554125321161</v>
      </c>
      <c r="FP10" s="343">
        <v>129.00076248453013</v>
      </c>
      <c r="FQ10" s="343">
        <v>130.15017066797174</v>
      </c>
      <c r="FR10" s="343">
        <v>135.96633193672216</v>
      </c>
      <c r="FS10" s="343">
        <v>137.73696507340421</v>
      </c>
      <c r="FT10" s="57"/>
      <c r="FU10" s="57"/>
      <c r="FV10" s="57"/>
      <c r="FW10" s="57"/>
    </row>
    <row r="11" spans="1:179" s="62" customFormat="1" ht="12.75" customHeight="1" x14ac:dyDescent="0.2">
      <c r="A11" s="63"/>
      <c r="B11" s="59" t="s">
        <v>31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43">
        <v>106.57314466211746</v>
      </c>
      <c r="FG11" s="343">
        <v>108.09919538018082</v>
      </c>
      <c r="FH11" s="343">
        <v>108.28968336124193</v>
      </c>
      <c r="FI11" s="361">
        <v>107.99335250199289</v>
      </c>
      <c r="FJ11" s="343">
        <v>110.9734856506536</v>
      </c>
      <c r="FK11" s="343">
        <v>112.47537906641057</v>
      </c>
      <c r="FL11" s="343">
        <v>113.54169941609673</v>
      </c>
      <c r="FM11" s="343">
        <v>114.3265544896847</v>
      </c>
      <c r="FN11" s="343">
        <v>117.41886957221061</v>
      </c>
      <c r="FO11" s="343">
        <v>117.90615046011932</v>
      </c>
      <c r="FP11" s="343">
        <v>119.60704352146129</v>
      </c>
      <c r="FQ11" s="343">
        <v>121.57551226935365</v>
      </c>
      <c r="FR11" s="343">
        <v>122.91280971135004</v>
      </c>
      <c r="FS11" s="343">
        <v>128.80909881888167</v>
      </c>
      <c r="FT11" s="57"/>
      <c r="FU11" s="57"/>
      <c r="FV11" s="57"/>
      <c r="FW11" s="57"/>
    </row>
    <row r="12" spans="1:179" s="62" customFormat="1" ht="12.75" customHeight="1" x14ac:dyDescent="0.2">
      <c r="A12" s="63"/>
      <c r="B12" s="59" t="s">
        <v>32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43">
        <v>125.08050554362326</v>
      </c>
      <c r="FG12" s="343">
        <v>120.90822863273716</v>
      </c>
      <c r="FH12" s="343">
        <v>119.22041352962674</v>
      </c>
      <c r="FI12" s="361">
        <v>118.65227909400915</v>
      </c>
      <c r="FJ12" s="343">
        <v>117.03814858349611</v>
      </c>
      <c r="FK12" s="343">
        <v>119.87409144990801</v>
      </c>
      <c r="FL12" s="343">
        <v>122.23731592814384</v>
      </c>
      <c r="FM12" s="343">
        <v>127.56538259601265</v>
      </c>
      <c r="FN12" s="343">
        <v>129.00961439099964</v>
      </c>
      <c r="FO12" s="343">
        <v>133.11474005011857</v>
      </c>
      <c r="FP12" s="343">
        <v>134.90307995298761</v>
      </c>
      <c r="FQ12" s="343">
        <v>144.20108652664993</v>
      </c>
      <c r="FR12" s="343">
        <v>150.31206710323184</v>
      </c>
      <c r="FS12" s="343">
        <v>145.80774194958082</v>
      </c>
      <c r="FT12" s="57"/>
      <c r="FU12" s="57"/>
      <c r="FV12" s="57"/>
      <c r="FW12" s="57"/>
    </row>
    <row r="13" spans="1:179" s="62" customFormat="1" ht="12.75" customHeight="1" x14ac:dyDescent="0.2">
      <c r="A13" s="63"/>
      <c r="B13" s="59" t="s">
        <v>33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43">
        <v>123.5156594271337</v>
      </c>
      <c r="FG13" s="343">
        <v>127.27829219173803</v>
      </c>
      <c r="FH13" s="343">
        <v>127.31301911893235</v>
      </c>
      <c r="FI13" s="361">
        <v>122.61700987520712</v>
      </c>
      <c r="FJ13" s="343">
        <v>121.9870491117108</v>
      </c>
      <c r="FK13" s="343">
        <v>123.1296550218897</v>
      </c>
      <c r="FL13" s="343">
        <v>124.48835299356799</v>
      </c>
      <c r="FM13" s="343">
        <v>127.5006653804861</v>
      </c>
      <c r="FN13" s="343">
        <v>128.57930651000234</v>
      </c>
      <c r="FO13" s="343">
        <v>134.30295012582627</v>
      </c>
      <c r="FP13" s="343">
        <v>138.63361350347054</v>
      </c>
      <c r="FQ13" s="343">
        <v>141.65226514424154</v>
      </c>
      <c r="FR13" s="343">
        <v>152.1892256120075</v>
      </c>
      <c r="FS13" s="343">
        <v>152.74861994568261</v>
      </c>
      <c r="FT13" s="57"/>
      <c r="FU13" s="57"/>
      <c r="FV13" s="57"/>
      <c r="FW13" s="57"/>
    </row>
    <row r="14" spans="1:179" s="62" customFormat="1" ht="12.75" customHeight="1" x14ac:dyDescent="0.2">
      <c r="A14" s="63"/>
      <c r="B14" s="59" t="s">
        <v>34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43">
        <v>118.16106034023692</v>
      </c>
      <c r="FG14" s="343">
        <v>119.66710496773153</v>
      </c>
      <c r="FH14" s="343">
        <v>119.22760858612995</v>
      </c>
      <c r="FI14" s="361">
        <v>119.51237726343932</v>
      </c>
      <c r="FJ14" s="343">
        <v>121.08927768389458</v>
      </c>
      <c r="FK14" s="343">
        <v>120.69684272611015</v>
      </c>
      <c r="FL14" s="343">
        <v>121.69436578027597</v>
      </c>
      <c r="FM14" s="343">
        <v>122.48915645530789</v>
      </c>
      <c r="FN14" s="343">
        <v>122.06361586585945</v>
      </c>
      <c r="FO14" s="343">
        <v>122.83174726297575</v>
      </c>
      <c r="FP14" s="343">
        <v>125.69398790011513</v>
      </c>
      <c r="FQ14" s="343">
        <v>130.60212342495737</v>
      </c>
      <c r="FR14" s="343">
        <v>131.23148820740465</v>
      </c>
      <c r="FS14" s="343">
        <v>131.82566363012074</v>
      </c>
      <c r="FT14" s="57"/>
      <c r="FU14" s="57"/>
      <c r="FV14" s="57"/>
      <c r="FW14" s="57"/>
    </row>
    <row r="15" spans="1:179" s="62" customFormat="1" ht="12.75" customHeight="1" x14ac:dyDescent="0.2">
      <c r="A15" s="63"/>
      <c r="B15" s="59" t="s">
        <v>35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43">
        <v>114.03754064507743</v>
      </c>
      <c r="FG15" s="343">
        <v>114.40576162924062</v>
      </c>
      <c r="FH15" s="343">
        <v>114.09037255183024</v>
      </c>
      <c r="FI15" s="361">
        <v>112.32720748223761</v>
      </c>
      <c r="FJ15" s="343">
        <v>114.57069133972708</v>
      </c>
      <c r="FK15" s="343">
        <v>114.8783620239562</v>
      </c>
      <c r="FL15" s="343">
        <v>117.35058393054568</v>
      </c>
      <c r="FM15" s="343">
        <v>117.81643280677042</v>
      </c>
      <c r="FN15" s="343">
        <v>117.91004418461222</v>
      </c>
      <c r="FO15" s="343">
        <v>119.28011151200496</v>
      </c>
      <c r="FP15" s="343">
        <v>119.91373061122741</v>
      </c>
      <c r="FQ15" s="343">
        <v>118.84578897608198</v>
      </c>
      <c r="FR15" s="343">
        <v>121.44352841602395</v>
      </c>
      <c r="FS15" s="343">
        <v>124.90332865885713</v>
      </c>
      <c r="FT15" s="57"/>
      <c r="FU15" s="57"/>
      <c r="FV15" s="57"/>
      <c r="FW15" s="57"/>
    </row>
    <row r="16" spans="1:179" s="62" customFormat="1" ht="12.75" customHeight="1" x14ac:dyDescent="0.2">
      <c r="A16" s="63"/>
      <c r="B16" s="59" t="s">
        <v>36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43">
        <v>108.97334441699932</v>
      </c>
      <c r="FG16" s="343">
        <v>109.81561177572806</v>
      </c>
      <c r="FH16" s="343">
        <v>110.14636317789937</v>
      </c>
      <c r="FI16" s="361">
        <v>111.22846686866177</v>
      </c>
      <c r="FJ16" s="343">
        <v>111.49309683422486</v>
      </c>
      <c r="FK16" s="343">
        <v>111.58230194455388</v>
      </c>
      <c r="FL16" s="343">
        <v>111.34212584531224</v>
      </c>
      <c r="FM16" s="343">
        <v>112.32324353984947</v>
      </c>
      <c r="FN16" s="343">
        <v>112.24403781984228</v>
      </c>
      <c r="FO16" s="343">
        <v>113.82311016881371</v>
      </c>
      <c r="FP16" s="343">
        <v>113.95875837345406</v>
      </c>
      <c r="FQ16" s="343">
        <v>114.51921054596488</v>
      </c>
      <c r="FR16" s="343">
        <v>116.04413869409113</v>
      </c>
      <c r="FS16" s="343">
        <v>118.03016168346683</v>
      </c>
      <c r="FT16" s="57"/>
      <c r="FU16" s="57"/>
      <c r="FV16" s="57"/>
      <c r="FW16" s="57"/>
    </row>
    <row r="17" spans="1:179" s="62" customFormat="1" ht="12.75" customHeight="1" x14ac:dyDescent="0.2">
      <c r="A17" s="63"/>
      <c r="B17" s="59" t="s">
        <v>37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43">
        <v>117.00883479206203</v>
      </c>
      <c r="FG17" s="343">
        <v>117.15884964877958</v>
      </c>
      <c r="FH17" s="343">
        <v>118.61596959951139</v>
      </c>
      <c r="FI17" s="361">
        <v>118.93004249978679</v>
      </c>
      <c r="FJ17" s="343">
        <v>119.07095418941134</v>
      </c>
      <c r="FK17" s="343">
        <v>120.14369695808649</v>
      </c>
      <c r="FL17" s="343">
        <v>120.71111658890399</v>
      </c>
      <c r="FM17" s="343">
        <v>119.67617957664248</v>
      </c>
      <c r="FN17" s="343">
        <v>121.27496893162505</v>
      </c>
      <c r="FO17" s="343">
        <v>122.55914825970936</v>
      </c>
      <c r="FP17" s="343">
        <v>123.38101006672608</v>
      </c>
      <c r="FQ17" s="343">
        <v>126.17721475274082</v>
      </c>
      <c r="FR17" s="343">
        <v>129.0594460360841</v>
      </c>
      <c r="FS17" s="343">
        <v>133.15178936462564</v>
      </c>
      <c r="FT17" s="57"/>
      <c r="FU17" s="57"/>
      <c r="FV17" s="57"/>
      <c r="FW17" s="57"/>
    </row>
    <row r="18" spans="1:179" s="62" customFormat="1" ht="12.75" customHeight="1" x14ac:dyDescent="0.2">
      <c r="A18" s="65"/>
      <c r="B18" s="59" t="s">
        <v>38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43">
        <v>107.12023038402371</v>
      </c>
      <c r="FG18" s="343">
        <v>108.12214236504214</v>
      </c>
      <c r="FH18" s="343">
        <v>108.1931349639278</v>
      </c>
      <c r="FI18" s="361">
        <v>109.45235897581283</v>
      </c>
      <c r="FJ18" s="343">
        <v>109.74552037661832</v>
      </c>
      <c r="FK18" s="343">
        <v>109.60790579685133</v>
      </c>
      <c r="FL18" s="343">
        <v>109.18148506156506</v>
      </c>
      <c r="FM18" s="343">
        <v>110.62753757576303</v>
      </c>
      <c r="FN18" s="343">
        <v>110.16135905439729</v>
      </c>
      <c r="FO18" s="343">
        <v>111.80843850308831</v>
      </c>
      <c r="FP18" s="343">
        <v>111.78583475335772</v>
      </c>
      <c r="FQ18" s="343">
        <v>111.83068623895933</v>
      </c>
      <c r="FR18" s="343">
        <v>113.04259833336992</v>
      </c>
      <c r="FS18" s="343">
        <v>114.54286978845676</v>
      </c>
      <c r="FT18" s="57"/>
      <c r="FU18" s="57"/>
      <c r="FV18" s="57"/>
      <c r="FW18" s="57"/>
    </row>
    <row r="19" spans="1:179" s="57" customFormat="1" ht="12.75" customHeight="1" x14ac:dyDescent="0.2">
      <c r="A19" s="66" t="s">
        <v>39</v>
      </c>
      <c r="B19" s="54" t="s">
        <v>40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46">
        <v>120.55202955489284</v>
      </c>
      <c r="FG19" s="346">
        <v>121.10714986250736</v>
      </c>
      <c r="FH19" s="346">
        <v>122.03020499704124</v>
      </c>
      <c r="FI19" s="360">
        <v>122.28234208162272</v>
      </c>
      <c r="FJ19" s="346">
        <v>123.36325758015607</v>
      </c>
      <c r="FK19" s="346">
        <v>123.97924305690182</v>
      </c>
      <c r="FL19" s="346">
        <v>123.68864468539556</v>
      </c>
      <c r="FM19" s="346">
        <v>123.80352420998159</v>
      </c>
      <c r="FN19" s="346">
        <v>124.85914536367673</v>
      </c>
      <c r="FO19" s="346">
        <v>125.37756069934844</v>
      </c>
      <c r="FP19" s="346">
        <v>126.1865023142489</v>
      </c>
      <c r="FQ19" s="346">
        <v>127.97016529265599</v>
      </c>
      <c r="FR19" s="346">
        <v>129.12261371425825</v>
      </c>
      <c r="FS19" s="346">
        <v>129.95833234189098</v>
      </c>
    </row>
    <row r="20" spans="1:179" s="62" customFormat="1" ht="12.75" customHeight="1" x14ac:dyDescent="0.2">
      <c r="A20" s="63"/>
      <c r="B20" s="59" t="s">
        <v>41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43">
        <v>121.06532130094871</v>
      </c>
      <c r="FG20" s="343">
        <v>121.70691248215067</v>
      </c>
      <c r="FH20" s="343">
        <v>122.60695116314423</v>
      </c>
      <c r="FI20" s="361">
        <v>122.82434474453177</v>
      </c>
      <c r="FJ20" s="343">
        <v>123.7561564458191</v>
      </c>
      <c r="FK20" s="343">
        <v>124.51316285050825</v>
      </c>
      <c r="FL20" s="343">
        <v>124.16550180906985</v>
      </c>
      <c r="FM20" s="343">
        <v>124.32753758724827</v>
      </c>
      <c r="FN20" s="343">
        <v>125.75454370666725</v>
      </c>
      <c r="FO20" s="343">
        <v>126.32235519267154</v>
      </c>
      <c r="FP20" s="343">
        <v>127.3908473957373</v>
      </c>
      <c r="FQ20" s="343">
        <v>129.00669290894905</v>
      </c>
      <c r="FR20" s="343">
        <v>130.52592676301433</v>
      </c>
      <c r="FS20" s="343">
        <v>131.39510597533661</v>
      </c>
      <c r="FT20" s="57"/>
      <c r="FU20" s="57"/>
      <c r="FV20" s="57"/>
      <c r="FW20" s="57"/>
    </row>
    <row r="21" spans="1:179" s="62" customFormat="1" ht="12.75" customHeight="1" x14ac:dyDescent="0.2">
      <c r="A21" s="63"/>
      <c r="B21" s="59" t="s">
        <v>42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43">
        <v>118.5854000750424</v>
      </c>
      <c r="FG21" s="343">
        <v>118.80921529066549</v>
      </c>
      <c r="FH21" s="343">
        <v>119.82045582152003</v>
      </c>
      <c r="FI21" s="361">
        <v>120.20570940006323</v>
      </c>
      <c r="FJ21" s="343">
        <v>121.8579021994199</v>
      </c>
      <c r="FK21" s="343">
        <v>121.9335791356516</v>
      </c>
      <c r="FL21" s="343">
        <v>121.8616110650411</v>
      </c>
      <c r="FM21" s="343">
        <v>121.79581579953614</v>
      </c>
      <c r="FN21" s="343">
        <v>121.42851007474955</v>
      </c>
      <c r="FO21" s="343">
        <v>121.75766866475634</v>
      </c>
      <c r="FP21" s="343">
        <v>121.57216639443836</v>
      </c>
      <c r="FQ21" s="343">
        <v>123.99880634807042</v>
      </c>
      <c r="FR21" s="343">
        <v>123.74595057414609</v>
      </c>
      <c r="FS21" s="343">
        <v>124.45346809048289</v>
      </c>
      <c r="FT21" s="57"/>
      <c r="FU21" s="57"/>
      <c r="FV21" s="57"/>
      <c r="FW21" s="57"/>
    </row>
    <row r="22" spans="1:179" s="57" customFormat="1" ht="12.75" customHeight="1" x14ac:dyDescent="0.2">
      <c r="A22" s="53" t="s">
        <v>43</v>
      </c>
      <c r="B22" s="54" t="s">
        <v>44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46">
        <v>106.42193025026484</v>
      </c>
      <c r="FG22" s="346">
        <v>107.12985271466994</v>
      </c>
      <c r="FH22" s="346">
        <v>107.61392441226178</v>
      </c>
      <c r="FI22" s="360">
        <v>107.45887612359545</v>
      </c>
      <c r="FJ22" s="346">
        <v>106.00407437238408</v>
      </c>
      <c r="FK22" s="346">
        <v>106.70482836897662</v>
      </c>
      <c r="FL22" s="346">
        <v>107.22971845318365</v>
      </c>
      <c r="FM22" s="346">
        <v>106.38545282566631</v>
      </c>
      <c r="FN22" s="346">
        <v>107.60173421920108</v>
      </c>
      <c r="FO22" s="346">
        <v>108.07717568999557</v>
      </c>
      <c r="FP22" s="346">
        <v>107.08205449395436</v>
      </c>
      <c r="FQ22" s="346">
        <v>105.86010327028291</v>
      </c>
      <c r="FR22" s="346">
        <v>106.71124128199872</v>
      </c>
      <c r="FS22" s="346">
        <v>104.82855607885449</v>
      </c>
    </row>
    <row r="23" spans="1:179" s="62" customFormat="1" ht="12.75" customHeight="1" x14ac:dyDescent="0.2">
      <c r="A23" s="63"/>
      <c r="B23" s="59" t="s">
        <v>45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43">
        <v>107.0364275962651</v>
      </c>
      <c r="FG23" s="343">
        <v>107.76366964732527</v>
      </c>
      <c r="FH23" s="343">
        <v>108.28158174250515</v>
      </c>
      <c r="FI23" s="361">
        <v>108.10717451852672</v>
      </c>
      <c r="FJ23" s="343">
        <v>106.16147341563359</v>
      </c>
      <c r="FK23" s="343">
        <v>107.28641339999612</v>
      </c>
      <c r="FL23" s="343">
        <v>108.04291489132481</v>
      </c>
      <c r="FM23" s="343">
        <v>108.03945471774327</v>
      </c>
      <c r="FN23" s="343">
        <v>108.92484839211536</v>
      </c>
      <c r="FO23" s="343">
        <v>109.19907371599453</v>
      </c>
      <c r="FP23" s="343">
        <v>107.5653437958365</v>
      </c>
      <c r="FQ23" s="343">
        <v>107.41429692397537</v>
      </c>
      <c r="FR23" s="343">
        <v>109.09884407556144</v>
      </c>
      <c r="FS23" s="343">
        <v>108.36486842966072</v>
      </c>
      <c r="FT23" s="57"/>
      <c r="FU23" s="57"/>
      <c r="FV23" s="57"/>
      <c r="FW23" s="57"/>
    </row>
    <row r="24" spans="1:179" s="62" customFormat="1" ht="12.75" customHeight="1" x14ac:dyDescent="0.2">
      <c r="A24" s="63"/>
      <c r="B24" s="59" t="s">
        <v>46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43">
        <v>113.98607115849752</v>
      </c>
      <c r="FG24" s="343">
        <v>113.98607115849752</v>
      </c>
      <c r="FH24" s="343">
        <v>113.79598009263782</v>
      </c>
      <c r="FI24" s="361">
        <v>113.79598009263782</v>
      </c>
      <c r="FJ24" s="343">
        <v>114.11518358463363</v>
      </c>
      <c r="FK24" s="343">
        <v>114.11518358463363</v>
      </c>
      <c r="FL24" s="343">
        <v>114.84339665281337</v>
      </c>
      <c r="FM24" s="343">
        <v>114.84339665281337</v>
      </c>
      <c r="FN24" s="343">
        <v>115.34799492975191</v>
      </c>
      <c r="FO24" s="343">
        <v>115.34799492975191</v>
      </c>
      <c r="FP24" s="343">
        <v>115.34799492975191</v>
      </c>
      <c r="FQ24" s="343">
        <v>116.65702453704843</v>
      </c>
      <c r="FR24" s="343">
        <v>118.71049161166626</v>
      </c>
      <c r="FS24" s="343">
        <v>125.3017185542229</v>
      </c>
      <c r="FT24" s="57"/>
      <c r="FU24" s="57"/>
      <c r="FV24" s="57"/>
      <c r="FW24" s="57"/>
    </row>
    <row r="25" spans="1:179" s="62" customFormat="1" ht="12.75" customHeight="1" x14ac:dyDescent="0.2">
      <c r="A25" s="63"/>
      <c r="B25" s="59" t="s">
        <v>47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43">
        <v>106.67521467479085</v>
      </c>
      <c r="FG25" s="343">
        <v>107.43668798215529</v>
      </c>
      <c r="FH25" s="343">
        <v>107.98173223619219</v>
      </c>
      <c r="FI25" s="361">
        <v>107.79008196396373</v>
      </c>
      <c r="FJ25" s="343">
        <v>105.76216311963459</v>
      </c>
      <c r="FK25" s="343">
        <v>106.86308688689434</v>
      </c>
      <c r="FL25" s="343">
        <v>107.64332012929233</v>
      </c>
      <c r="FM25" s="343">
        <v>107.68701676022683</v>
      </c>
      <c r="FN25" s="343">
        <v>108.5737708232229</v>
      </c>
      <c r="FO25" s="343">
        <v>108.87611458127542</v>
      </c>
      <c r="FP25" s="343">
        <v>107.20357671877697</v>
      </c>
      <c r="FQ25" s="343">
        <v>106.95089553941519</v>
      </c>
      <c r="FR25" s="343">
        <v>108.6229565700383</v>
      </c>
      <c r="FS25" s="343">
        <v>107.63747998101903</v>
      </c>
      <c r="FT25" s="57"/>
      <c r="FU25" s="57"/>
      <c r="FV25" s="57"/>
      <c r="FW25" s="57"/>
    </row>
    <row r="26" spans="1:179" s="62" customFormat="1" ht="12.75" customHeight="1" x14ac:dyDescent="0.2">
      <c r="A26" s="63"/>
      <c r="B26" s="59" t="s">
        <v>48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43">
        <v>111.94361306128977</v>
      </c>
      <c r="FG26" s="343">
        <v>112.12382642776632</v>
      </c>
      <c r="FH26" s="343">
        <v>113.44387961908883</v>
      </c>
      <c r="FI26" s="361">
        <v>113.83529551992544</v>
      </c>
      <c r="FJ26" s="343">
        <v>109.32837416617726</v>
      </c>
      <c r="FK26" s="343">
        <v>110.57147930021469</v>
      </c>
      <c r="FL26" s="343">
        <v>112.73439553439846</v>
      </c>
      <c r="FM26" s="343">
        <v>112.77952040815941</v>
      </c>
      <c r="FN26" s="343">
        <v>114.30311567060963</v>
      </c>
      <c r="FO26" s="343">
        <v>112.68696678815591</v>
      </c>
      <c r="FP26" s="343">
        <v>109.79645433789142</v>
      </c>
      <c r="FQ26" s="343">
        <v>110.27483271396559</v>
      </c>
      <c r="FR26" s="343">
        <v>112.76550603228529</v>
      </c>
      <c r="FS26" s="343">
        <v>113.0283479196046</v>
      </c>
      <c r="FT26" s="57"/>
      <c r="FU26" s="57"/>
      <c r="FV26" s="57"/>
      <c r="FW26" s="57"/>
    </row>
    <row r="27" spans="1:179" s="62" customFormat="1" ht="12.75" customHeight="1" x14ac:dyDescent="0.2">
      <c r="A27" s="63"/>
      <c r="B27" s="59" t="s">
        <v>49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43">
        <v>101.48715811225773</v>
      </c>
      <c r="FG27" s="343">
        <v>102.95493086440285</v>
      </c>
      <c r="FH27" s="343">
        <v>103.21197854747075</v>
      </c>
      <c r="FI27" s="361">
        <v>102.43344271231015</v>
      </c>
      <c r="FJ27" s="343">
        <v>101.29742284784125</v>
      </c>
      <c r="FK27" s="343">
        <v>101.9597153943005</v>
      </c>
      <c r="FL27" s="343">
        <v>101.44721897754937</v>
      </c>
      <c r="FM27" s="343">
        <v>101.76762045538882</v>
      </c>
      <c r="FN27" s="343">
        <v>101.94392210055481</v>
      </c>
      <c r="FO27" s="343">
        <v>103.1172838322405</v>
      </c>
      <c r="FP27" s="343">
        <v>103.06736639837085</v>
      </c>
      <c r="FQ27" s="343">
        <v>101.49102315473752</v>
      </c>
      <c r="FR27" s="343">
        <v>103.52545939216527</v>
      </c>
      <c r="FS27" s="343">
        <v>100.26964086964152</v>
      </c>
      <c r="FT27" s="57"/>
      <c r="FU27" s="57"/>
      <c r="FV27" s="57"/>
      <c r="FW27" s="57"/>
    </row>
    <row r="28" spans="1:179" s="62" customFormat="1" ht="12.75" customHeight="1" x14ac:dyDescent="0.2">
      <c r="A28" s="63"/>
      <c r="B28" s="59" t="s">
        <v>50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43">
        <v>107.54615165856329</v>
      </c>
      <c r="FG28" s="343">
        <v>108.0696125313097</v>
      </c>
      <c r="FH28" s="343">
        <v>108.23912564819874</v>
      </c>
      <c r="FI28" s="361">
        <v>108.15733624852075</v>
      </c>
      <c r="FJ28" s="343">
        <v>107.36168374553253</v>
      </c>
      <c r="FK28" s="343">
        <v>108.80261275797825</v>
      </c>
      <c r="FL28" s="343">
        <v>109.73843018865315</v>
      </c>
      <c r="FM28" s="343">
        <v>109.48759699087306</v>
      </c>
      <c r="FN28" s="343">
        <v>110.56794212040586</v>
      </c>
      <c r="FO28" s="343">
        <v>111.63232713819934</v>
      </c>
      <c r="FP28" s="343">
        <v>109.30987765546918</v>
      </c>
      <c r="FQ28" s="343">
        <v>109.81795690790767</v>
      </c>
      <c r="FR28" s="343">
        <v>110.38686612384106</v>
      </c>
      <c r="FS28" s="343">
        <v>110.71115697755093</v>
      </c>
      <c r="FT28" s="57"/>
      <c r="FU28" s="57"/>
      <c r="FV28" s="57"/>
      <c r="FW28" s="57"/>
    </row>
    <row r="29" spans="1:179" s="62" customFormat="1" ht="12.75" customHeight="1" x14ac:dyDescent="0.2">
      <c r="A29" s="63"/>
      <c r="B29" s="59" t="s">
        <v>51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43">
        <v>113.56257709968256</v>
      </c>
      <c r="FG29" s="343">
        <v>113.97671890867454</v>
      </c>
      <c r="FH29" s="343">
        <v>114.72289091450357</v>
      </c>
      <c r="FI29" s="361">
        <v>114.10171926920384</v>
      </c>
      <c r="FJ29" s="343">
        <v>111.85949212478009</v>
      </c>
      <c r="FK29" s="343">
        <v>112.50972633165809</v>
      </c>
      <c r="FL29" s="343">
        <v>111.92308762840281</v>
      </c>
      <c r="FM29" s="343">
        <v>112.14178570027607</v>
      </c>
      <c r="FN29" s="343">
        <v>113.75892513627743</v>
      </c>
      <c r="FO29" s="343">
        <v>114.58846555847526</v>
      </c>
      <c r="FP29" s="343">
        <v>110.50042041105574</v>
      </c>
      <c r="FQ29" s="343">
        <v>110.94774393033873</v>
      </c>
      <c r="FR29" s="343">
        <v>111.02956312926528</v>
      </c>
      <c r="FS29" s="343">
        <v>111.41278996044446</v>
      </c>
      <c r="FT29" s="57"/>
      <c r="FU29" s="57"/>
      <c r="FV29" s="57"/>
      <c r="FW29" s="57"/>
    </row>
    <row r="30" spans="1:179" s="62" customFormat="1" ht="12.75" customHeight="1" x14ac:dyDescent="0.2">
      <c r="A30" s="63"/>
      <c r="B30" s="59" t="s">
        <v>52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43">
        <v>105.16474389193561</v>
      </c>
      <c r="FG30" s="343">
        <v>105.91156403870835</v>
      </c>
      <c r="FH30" s="343">
        <v>105.69585051107589</v>
      </c>
      <c r="FI30" s="361">
        <v>105.9901872434564</v>
      </c>
      <c r="FJ30" s="343">
        <v>105.95656418704884</v>
      </c>
      <c r="FK30" s="343">
        <v>108.31974480500172</v>
      </c>
      <c r="FL30" s="343">
        <v>110.90066046197511</v>
      </c>
      <c r="FM30" s="343">
        <v>110.33639933604901</v>
      </c>
      <c r="FN30" s="343">
        <v>111.3218225813023</v>
      </c>
      <c r="FO30" s="343">
        <v>112.82926088560498</v>
      </c>
      <c r="FP30" s="343">
        <v>111.15237921556241</v>
      </c>
      <c r="FQ30" s="343">
        <v>111.65712852853423</v>
      </c>
      <c r="FR30" s="343">
        <v>112.63165714151675</v>
      </c>
      <c r="FS30" s="343">
        <v>112.78423834108412</v>
      </c>
      <c r="FT30" s="57"/>
      <c r="FU30" s="57"/>
      <c r="FV30" s="57"/>
      <c r="FW30" s="57"/>
    </row>
    <row r="31" spans="1:179" s="62" customFormat="1" ht="12.75" customHeight="1" x14ac:dyDescent="0.2">
      <c r="A31" s="63"/>
      <c r="B31" s="59" t="s">
        <v>53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43">
        <v>100.27955738436516</v>
      </c>
      <c r="FG31" s="343">
        <v>100.28940719121672</v>
      </c>
      <c r="FH31" s="343">
        <v>100.32521454814352</v>
      </c>
      <c r="FI31" s="361">
        <v>100.31183713452342</v>
      </c>
      <c r="FJ31" s="343">
        <v>100.58414136726952</v>
      </c>
      <c r="FK31" s="343">
        <v>100.79570247317112</v>
      </c>
      <c r="FL31" s="343">
        <v>99.832871236630467</v>
      </c>
      <c r="FM31" s="343">
        <v>99.472332163340397</v>
      </c>
      <c r="FN31" s="343">
        <v>99.482903617216124</v>
      </c>
      <c r="FO31" s="343">
        <v>99.575779129635777</v>
      </c>
      <c r="FP31" s="343">
        <v>99.576842270109651</v>
      </c>
      <c r="FQ31" s="343">
        <v>100.25645661136414</v>
      </c>
      <c r="FR31" s="343">
        <v>100.65067567184157</v>
      </c>
      <c r="FS31" s="343">
        <v>101.43575514660935</v>
      </c>
      <c r="FT31" s="57"/>
      <c r="FU31" s="57"/>
      <c r="FV31" s="57"/>
      <c r="FW31" s="57"/>
    </row>
    <row r="32" spans="1:179" s="62" customFormat="1" ht="12.75" customHeight="1" x14ac:dyDescent="0.2">
      <c r="A32" s="63"/>
      <c r="B32" s="59" t="s">
        <v>54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43">
        <v>112.09631470195744</v>
      </c>
      <c r="FG32" s="343">
        <v>112.45228327731593</v>
      </c>
      <c r="FH32" s="343">
        <v>112.8823834776011</v>
      </c>
      <c r="FI32" s="361">
        <v>113.17096215357111</v>
      </c>
      <c r="FJ32" s="343">
        <v>111.36670387341405</v>
      </c>
      <c r="FK32" s="343">
        <v>115.10587624642368</v>
      </c>
      <c r="FL32" s="343">
        <v>114.90442045845414</v>
      </c>
      <c r="FM32" s="343">
        <v>112.943945669486</v>
      </c>
      <c r="FN32" s="343">
        <v>114.32706594293137</v>
      </c>
      <c r="FO32" s="343">
        <v>113.8080811514786</v>
      </c>
      <c r="FP32" s="343">
        <v>111.43161631863839</v>
      </c>
      <c r="FQ32" s="343">
        <v>113.4026837856173</v>
      </c>
      <c r="FR32" s="343">
        <v>114.96277223952357</v>
      </c>
      <c r="FS32" s="343">
        <v>114.20308200186125</v>
      </c>
      <c r="FT32" s="57"/>
      <c r="FU32" s="57"/>
      <c r="FV32" s="57"/>
      <c r="FW32" s="57"/>
    </row>
    <row r="33" spans="1:179" s="62" customFormat="1" ht="12.75" customHeight="1" x14ac:dyDescent="0.2">
      <c r="A33" s="63"/>
      <c r="B33" s="59" t="s">
        <v>55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43">
        <v>107.11574325030594</v>
      </c>
      <c r="FG33" s="343">
        <v>107.11574325030594</v>
      </c>
      <c r="FH33" s="343">
        <v>105.74743274110409</v>
      </c>
      <c r="FI33" s="361">
        <v>105.74743274110409</v>
      </c>
      <c r="FJ33" s="343">
        <v>106.41992021530817</v>
      </c>
      <c r="FK33" s="343">
        <v>106.24832504538593</v>
      </c>
      <c r="FL33" s="343">
        <v>108.08686955072186</v>
      </c>
      <c r="FM33" s="343">
        <v>108.08686955072186</v>
      </c>
      <c r="FN33" s="343">
        <v>108.14878060216174</v>
      </c>
      <c r="FO33" s="343">
        <v>109.75779140278715</v>
      </c>
      <c r="FP33" s="343">
        <v>109.75779140278715</v>
      </c>
      <c r="FQ33" s="343">
        <v>110.07882963416296</v>
      </c>
      <c r="FR33" s="343">
        <v>119.69808349069322</v>
      </c>
      <c r="FS33" s="343">
        <v>119.69808349069322</v>
      </c>
      <c r="FT33" s="57"/>
      <c r="FU33" s="57"/>
      <c r="FV33" s="57"/>
      <c r="FW33" s="57"/>
    </row>
    <row r="34" spans="1:179" s="62" customFormat="1" ht="12.75" customHeight="1" x14ac:dyDescent="0.2">
      <c r="A34" s="63"/>
      <c r="B34" s="59" t="s">
        <v>56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43">
        <v>105.1790791707884</v>
      </c>
      <c r="FG34" s="343">
        <v>105.8479268217942</v>
      </c>
      <c r="FH34" s="343">
        <v>106.26355465230367</v>
      </c>
      <c r="FI34" s="361">
        <v>106.147660761629</v>
      </c>
      <c r="FJ34" s="343">
        <v>105.68572707262025</v>
      </c>
      <c r="FK34" s="343">
        <v>105.52854406390234</v>
      </c>
      <c r="FL34" s="343">
        <v>105.58498869552305</v>
      </c>
      <c r="FM34" s="343">
        <v>103.04015271915792</v>
      </c>
      <c r="FN34" s="343">
        <v>104.92567078494777</v>
      </c>
      <c r="FO34" s="343">
        <v>105.80808180089903</v>
      </c>
      <c r="FP34" s="343">
        <v>106.10457813143913</v>
      </c>
      <c r="FQ34" s="343">
        <v>102.71667023061251</v>
      </c>
      <c r="FR34" s="343">
        <v>101.8821973021424</v>
      </c>
      <c r="FS34" s="343">
        <v>97.67619057040649</v>
      </c>
      <c r="FT34" s="57"/>
      <c r="FU34" s="57"/>
      <c r="FV34" s="57"/>
      <c r="FW34" s="57"/>
    </row>
    <row r="35" spans="1:179" s="62" customFormat="1" ht="12.75" customHeight="1" x14ac:dyDescent="0.2">
      <c r="A35" s="63"/>
      <c r="B35" s="59" t="s">
        <v>57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43">
        <v>103.1173043324639</v>
      </c>
      <c r="FG35" s="343">
        <v>104.28669099263243</v>
      </c>
      <c r="FH35" s="343">
        <v>104.95776369851447</v>
      </c>
      <c r="FI35" s="361">
        <v>104.81951430284873</v>
      </c>
      <c r="FJ35" s="343">
        <v>104.38145664490425</v>
      </c>
      <c r="FK35" s="343">
        <v>103.79797188493768</v>
      </c>
      <c r="FL35" s="343">
        <v>103.71635087321552</v>
      </c>
      <c r="FM35" s="343">
        <v>100.6196273608947</v>
      </c>
      <c r="FN35" s="343">
        <v>103.46396821736492</v>
      </c>
      <c r="FO35" s="343">
        <v>103.73673075476553</v>
      </c>
      <c r="FP35" s="343">
        <v>103.91512015773856</v>
      </c>
      <c r="FQ35" s="343">
        <v>100.56480949964951</v>
      </c>
      <c r="FR35" s="343">
        <v>99.435903550457454</v>
      </c>
      <c r="FS35" s="343">
        <v>94.45484507621245</v>
      </c>
      <c r="FT35" s="57"/>
      <c r="FU35" s="57"/>
      <c r="FV35" s="57"/>
      <c r="FW35" s="57"/>
    </row>
    <row r="36" spans="1:179" s="62" customFormat="1" ht="12.75" customHeight="1" x14ac:dyDescent="0.2">
      <c r="A36" s="63"/>
      <c r="B36" s="59" t="s">
        <v>58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43">
        <v>113.16614407361212</v>
      </c>
      <c r="FG36" s="343">
        <v>111.83547646919712</v>
      </c>
      <c r="FH36" s="343">
        <v>111.23586842808919</v>
      </c>
      <c r="FI36" s="361">
        <v>111.20326205011293</v>
      </c>
      <c r="FJ36" s="343">
        <v>110.61140980360176</v>
      </c>
      <c r="FK36" s="343">
        <v>112.12541412597551</v>
      </c>
      <c r="FL36" s="343">
        <v>112.75122259153395</v>
      </c>
      <c r="FM36" s="343">
        <v>112.35929294917881</v>
      </c>
      <c r="FN36" s="343">
        <v>110.69689764556186</v>
      </c>
      <c r="FO36" s="343">
        <v>113.67610319801329</v>
      </c>
      <c r="FP36" s="343">
        <v>114.47618032307017</v>
      </c>
      <c r="FQ36" s="343">
        <v>110.53182033125302</v>
      </c>
      <c r="FR36" s="343">
        <v>110.64679778567518</v>
      </c>
      <c r="FS36" s="343">
        <v>108.96727340871861</v>
      </c>
      <c r="FT36" s="57"/>
      <c r="FU36" s="57"/>
      <c r="FV36" s="57"/>
      <c r="FW36" s="57"/>
    </row>
    <row r="37" spans="1:179" s="62" customFormat="1" ht="12.75" customHeight="1" x14ac:dyDescent="0.2">
      <c r="A37" s="63"/>
      <c r="B37" s="59" t="s">
        <v>59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43">
        <v>111.49643156581143</v>
      </c>
      <c r="FG37" s="343">
        <v>111.49643156581143</v>
      </c>
      <c r="FH37" s="343">
        <v>111.49643156581143</v>
      </c>
      <c r="FI37" s="361">
        <v>111.49643156581143</v>
      </c>
      <c r="FJ37" s="343">
        <v>111.49643156581143</v>
      </c>
      <c r="FK37" s="343">
        <v>112.36313292240422</v>
      </c>
      <c r="FL37" s="343">
        <v>112.3491502790317</v>
      </c>
      <c r="FM37" s="343">
        <v>111.2814118315455</v>
      </c>
      <c r="FN37" s="343">
        <v>107.84926643057069</v>
      </c>
      <c r="FO37" s="343">
        <v>114.38718127377015</v>
      </c>
      <c r="FP37" s="343">
        <v>114.38718127377015</v>
      </c>
      <c r="FQ37" s="343">
        <v>116.75751946911909</v>
      </c>
      <c r="FR37" s="343">
        <v>119.55811091395179</v>
      </c>
      <c r="FS37" s="343">
        <v>124.53208177619658</v>
      </c>
      <c r="FT37" s="57"/>
      <c r="FU37" s="57"/>
      <c r="FV37" s="57"/>
      <c r="FW37" s="57"/>
    </row>
    <row r="38" spans="1:179" s="57" customFormat="1" ht="24" customHeight="1" x14ac:dyDescent="0.2">
      <c r="A38" s="53" t="s">
        <v>60</v>
      </c>
      <c r="B38" s="67" t="s">
        <v>61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46">
        <v>107.81212503226516</v>
      </c>
      <c r="FG38" s="346">
        <v>107.70350834281521</v>
      </c>
      <c r="FH38" s="346">
        <v>107.82060342270685</v>
      </c>
      <c r="FI38" s="360">
        <v>108.12425923455483</v>
      </c>
      <c r="FJ38" s="346">
        <v>108.55243125545216</v>
      </c>
      <c r="FK38" s="346">
        <v>108.57656611614998</v>
      </c>
      <c r="FL38" s="346">
        <v>109.08528477713895</v>
      </c>
      <c r="FM38" s="346">
        <v>109.12164706967164</v>
      </c>
      <c r="FN38" s="346">
        <v>109.42268168027931</v>
      </c>
      <c r="FO38" s="346">
        <v>115.86737006434436</v>
      </c>
      <c r="FP38" s="346">
        <v>115.90740477793406</v>
      </c>
      <c r="FQ38" s="346">
        <v>115.96186233577585</v>
      </c>
      <c r="FR38" s="346">
        <v>115.94463205418856</v>
      </c>
      <c r="FS38" s="346">
        <v>115.91773864345214</v>
      </c>
    </row>
    <row r="39" spans="1:179" s="62" customFormat="1" ht="12.75" customHeight="1" x14ac:dyDescent="0.2">
      <c r="A39" s="63"/>
      <c r="B39" s="59" t="s">
        <v>62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43">
        <v>105.28675084988078</v>
      </c>
      <c r="FG39" s="343">
        <v>105.28675084988078</v>
      </c>
      <c r="FH39" s="343">
        <v>105.28675084988078</v>
      </c>
      <c r="FI39" s="361">
        <v>105.28675084988078</v>
      </c>
      <c r="FJ39" s="343">
        <v>105.28795602712303</v>
      </c>
      <c r="FK39" s="343">
        <v>105.28795602712303</v>
      </c>
      <c r="FL39" s="343">
        <v>105.28875912178357</v>
      </c>
      <c r="FM39" s="343">
        <v>105.28936125559028</v>
      </c>
      <c r="FN39" s="343">
        <v>105.28675084988079</v>
      </c>
      <c r="FO39" s="343">
        <v>112.65727589146688</v>
      </c>
      <c r="FP39" s="343">
        <v>112.65727589146688</v>
      </c>
      <c r="FQ39" s="343">
        <v>112.65727589146688</v>
      </c>
      <c r="FR39" s="343">
        <v>112.65727589146688</v>
      </c>
      <c r="FS39" s="343">
        <v>112.65727589146688</v>
      </c>
      <c r="FT39" s="57"/>
      <c r="FU39" s="57"/>
      <c r="FV39" s="57"/>
      <c r="FW39" s="57"/>
    </row>
    <row r="40" spans="1:179" s="62" customFormat="1" ht="12.75" customHeight="1" x14ac:dyDescent="0.2">
      <c r="A40" s="63"/>
      <c r="B40" s="59" t="s">
        <v>63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43">
        <v>114.43072049125081</v>
      </c>
      <c r="FG40" s="343">
        <v>115.44046571291085</v>
      </c>
      <c r="FH40" s="343">
        <v>116.06119781346314</v>
      </c>
      <c r="FI40" s="361">
        <v>116.4596142150728</v>
      </c>
      <c r="FJ40" s="343">
        <v>116.85406762978343</v>
      </c>
      <c r="FK40" s="343">
        <v>117.59359823125644</v>
      </c>
      <c r="FL40" s="343">
        <v>119.17899941636317</v>
      </c>
      <c r="FM40" s="343">
        <v>118.97540806972196</v>
      </c>
      <c r="FN40" s="343">
        <v>118.56027190657801</v>
      </c>
      <c r="FO40" s="343">
        <v>119.17016658860173</v>
      </c>
      <c r="FP40" s="343">
        <v>120.35655223102269</v>
      </c>
      <c r="FQ40" s="343">
        <v>121.97207704334301</v>
      </c>
      <c r="FR40" s="343">
        <v>122.39950121935098</v>
      </c>
      <c r="FS40" s="343">
        <v>122.72216281228738</v>
      </c>
      <c r="FT40" s="57"/>
      <c r="FU40" s="57"/>
      <c r="FV40" s="57"/>
      <c r="FW40" s="57"/>
    </row>
    <row r="41" spans="1:179" s="62" customFormat="1" ht="12.75" customHeight="1" x14ac:dyDescent="0.2">
      <c r="A41" s="63"/>
      <c r="B41" s="59" t="s">
        <v>64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43">
        <v>124.18538049785664</v>
      </c>
      <c r="FG41" s="343">
        <v>124.18538049785664</v>
      </c>
      <c r="FH41" s="343">
        <v>124.18538049785664</v>
      </c>
      <c r="FI41" s="361">
        <v>127.46797619386081</v>
      </c>
      <c r="FJ41" s="343">
        <v>136.00666453952681</v>
      </c>
      <c r="FK41" s="343">
        <v>136.25184293748987</v>
      </c>
      <c r="FL41" s="343">
        <v>136.21926143417448</v>
      </c>
      <c r="FM41" s="343">
        <v>136.9681110286476</v>
      </c>
      <c r="FN41" s="343">
        <v>136.9681110286476</v>
      </c>
      <c r="FO41" s="343">
        <v>136.9681110286476</v>
      </c>
      <c r="FP41" s="343">
        <v>138.10653925577421</v>
      </c>
      <c r="FQ41" s="343">
        <v>138.10653925577421</v>
      </c>
      <c r="FR41" s="343">
        <v>138.10653925577421</v>
      </c>
      <c r="FS41" s="343">
        <v>138.10653925577421</v>
      </c>
      <c r="FT41" s="57"/>
      <c r="FU41" s="57"/>
      <c r="FV41" s="57"/>
      <c r="FW41" s="57"/>
    </row>
    <row r="42" spans="1:179" s="62" customFormat="1" ht="12.75" customHeight="1" x14ac:dyDescent="0.2">
      <c r="A42" s="63"/>
      <c r="B42" s="59" t="s">
        <v>65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43">
        <v>118.3419112010456</v>
      </c>
      <c r="FG42" s="343">
        <v>117.49488491234685</v>
      </c>
      <c r="FH42" s="343">
        <v>118.32351839870354</v>
      </c>
      <c r="FI42" s="361">
        <v>119.65932102221916</v>
      </c>
      <c r="FJ42" s="343">
        <v>120.50410626944078</v>
      </c>
      <c r="FK42" s="343">
        <v>120.57946125817523</v>
      </c>
      <c r="FL42" s="343">
        <v>124.23822736098458</v>
      </c>
      <c r="FM42" s="343">
        <v>124.31237799576097</v>
      </c>
      <c r="FN42" s="343">
        <v>126.5578228423194</v>
      </c>
      <c r="FO42" s="343">
        <v>129.4282077783698</v>
      </c>
      <c r="FP42" s="343">
        <v>129.36061402800598</v>
      </c>
      <c r="FQ42" s="343">
        <v>129.68038689301733</v>
      </c>
      <c r="FR42" s="343">
        <v>129.53280694317243</v>
      </c>
      <c r="FS42" s="343">
        <v>129.31949198425107</v>
      </c>
      <c r="FT42" s="57"/>
      <c r="FU42" s="57"/>
      <c r="FV42" s="57"/>
      <c r="FW42" s="57"/>
    </row>
    <row r="43" spans="1:179" s="57" customFormat="1" ht="24" customHeight="1" x14ac:dyDescent="0.2">
      <c r="A43" s="53" t="s">
        <v>66</v>
      </c>
      <c r="B43" s="68" t="s">
        <v>67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46">
        <v>110.29505332779316</v>
      </c>
      <c r="FG43" s="346">
        <v>111.4155538433894</v>
      </c>
      <c r="FH43" s="346">
        <v>111.67278491613401</v>
      </c>
      <c r="FI43" s="360">
        <v>112.25925132154123</v>
      </c>
      <c r="FJ43" s="346">
        <v>112.46018404008704</v>
      </c>
      <c r="FK43" s="346">
        <v>112.72355716834323</v>
      </c>
      <c r="FL43" s="346">
        <v>111.58736900758424</v>
      </c>
      <c r="FM43" s="346">
        <v>112.08958068986414</v>
      </c>
      <c r="FN43" s="346">
        <v>112.46988743652058</v>
      </c>
      <c r="FO43" s="346">
        <v>113.57492447319666</v>
      </c>
      <c r="FP43" s="346">
        <v>114.04230672068599</v>
      </c>
      <c r="FQ43" s="346">
        <v>114.92264172711151</v>
      </c>
      <c r="FR43" s="346">
        <v>116.46050478965584</v>
      </c>
      <c r="FS43" s="346">
        <v>117.55393273033032</v>
      </c>
    </row>
    <row r="44" spans="1:179" s="62" customFormat="1" ht="21" customHeight="1" x14ac:dyDescent="0.2">
      <c r="A44" s="63"/>
      <c r="B44" s="69" t="s">
        <v>68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43">
        <v>103.59108343933242</v>
      </c>
      <c r="FG44" s="343">
        <v>104.84591165836505</v>
      </c>
      <c r="FH44" s="343">
        <v>104.4243045240928</v>
      </c>
      <c r="FI44" s="361">
        <v>107.242225604643</v>
      </c>
      <c r="FJ44" s="343">
        <v>106.39717418663392</v>
      </c>
      <c r="FK44" s="343">
        <v>105.38524675971713</v>
      </c>
      <c r="FL44" s="343">
        <v>101.69032538542494</v>
      </c>
      <c r="FM44" s="343">
        <v>102.96141315459136</v>
      </c>
      <c r="FN44" s="343">
        <v>103.19245481687727</v>
      </c>
      <c r="FO44" s="343">
        <v>103.17715520246692</v>
      </c>
      <c r="FP44" s="343">
        <v>102.93728272426634</v>
      </c>
      <c r="FQ44" s="343">
        <v>104.00189352876943</v>
      </c>
      <c r="FR44" s="343">
        <v>105.69616063272677</v>
      </c>
      <c r="FS44" s="343">
        <v>107.2772007544913</v>
      </c>
      <c r="FT44" s="57"/>
      <c r="FU44" s="57"/>
      <c r="FV44" s="57"/>
      <c r="FW44" s="57"/>
    </row>
    <row r="45" spans="1:179" s="62" customFormat="1" ht="12.75" customHeight="1" x14ac:dyDescent="0.2">
      <c r="A45" s="63"/>
      <c r="B45" s="59" t="s">
        <v>69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43">
        <v>103.00872291740106</v>
      </c>
      <c r="FG45" s="343">
        <v>104.37108108155148</v>
      </c>
      <c r="FH45" s="343">
        <v>103.91912637803769</v>
      </c>
      <c r="FI45" s="361">
        <v>106.90233915222517</v>
      </c>
      <c r="FJ45" s="343">
        <v>106.01355270167866</v>
      </c>
      <c r="FK45" s="343">
        <v>104.89741261276589</v>
      </c>
      <c r="FL45" s="343">
        <v>100.87438175947113</v>
      </c>
      <c r="FM45" s="343">
        <v>102.19230524926314</v>
      </c>
      <c r="FN45" s="343">
        <v>102.32980639345629</v>
      </c>
      <c r="FO45" s="343">
        <v>102.20341139964788</v>
      </c>
      <c r="FP45" s="343">
        <v>102.01263680287359</v>
      </c>
      <c r="FQ45" s="343">
        <v>102.97469783021188</v>
      </c>
      <c r="FR45" s="343">
        <v>104.66997012400599</v>
      </c>
      <c r="FS45" s="343">
        <v>106.34467646974872</v>
      </c>
      <c r="FT45" s="57"/>
      <c r="FU45" s="57"/>
      <c r="FV45" s="57"/>
      <c r="FW45" s="57"/>
    </row>
    <row r="46" spans="1:179" s="62" customFormat="1" ht="12.75" customHeight="1" x14ac:dyDescent="0.2">
      <c r="A46" s="63"/>
      <c r="B46" s="59" t="s">
        <v>70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43">
        <v>112.71146779598112</v>
      </c>
      <c r="FG46" s="343">
        <v>110.98262399109328</v>
      </c>
      <c r="FH46" s="343">
        <v>111.17030372535986</v>
      </c>
      <c r="FI46" s="361">
        <v>110.79546727359576</v>
      </c>
      <c r="FJ46" s="343">
        <v>110.77121769487998</v>
      </c>
      <c r="FK46" s="343">
        <v>111.95668438797969</v>
      </c>
      <c r="FL46" s="343">
        <v>112.22356478841067</v>
      </c>
      <c r="FM46" s="343">
        <v>112.70396652895951</v>
      </c>
      <c r="FN46" s="343">
        <v>115.18216010748853</v>
      </c>
      <c r="FO46" s="343">
        <v>116.38551777486867</v>
      </c>
      <c r="FP46" s="343">
        <v>114.93754750700754</v>
      </c>
      <c r="FQ46" s="343">
        <v>118.66141644367995</v>
      </c>
      <c r="FR46" s="343">
        <v>119.29163364526434</v>
      </c>
      <c r="FS46" s="343">
        <v>119.05961641478363</v>
      </c>
      <c r="FT46" s="57"/>
      <c r="FU46" s="57"/>
      <c r="FV46" s="57"/>
      <c r="FW46" s="57"/>
    </row>
    <row r="47" spans="1:179" s="62" customFormat="1" ht="12.75" customHeight="1" x14ac:dyDescent="0.2">
      <c r="A47" s="63"/>
      <c r="B47" s="59" t="s">
        <v>71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78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43">
        <v>122.3443092562963</v>
      </c>
      <c r="FG47" s="343">
        <v>125.52509564745088</v>
      </c>
      <c r="FH47" s="343">
        <v>125.52509564745088</v>
      </c>
      <c r="FI47" s="361">
        <v>125.52509564745088</v>
      </c>
      <c r="FJ47" s="343">
        <v>125.52507231725755</v>
      </c>
      <c r="FK47" s="343">
        <v>125.52507231725755</v>
      </c>
      <c r="FL47" s="343">
        <v>137.27504261556163</v>
      </c>
      <c r="FM47" s="343">
        <v>137.27504261556163</v>
      </c>
      <c r="FN47" s="343">
        <v>137.27504261556163</v>
      </c>
      <c r="FO47" s="343">
        <v>142.99833925540545</v>
      </c>
      <c r="FP47" s="343">
        <v>142.99833925540545</v>
      </c>
      <c r="FQ47" s="343">
        <v>142.99833925540545</v>
      </c>
      <c r="FR47" s="343">
        <v>149.00679808334451</v>
      </c>
      <c r="FS47" s="343">
        <v>149.00679808334451</v>
      </c>
      <c r="FT47" s="57"/>
      <c r="FU47" s="57"/>
      <c r="FV47" s="57"/>
      <c r="FW47" s="57"/>
    </row>
    <row r="48" spans="1:179" s="62" customFormat="1" ht="12.75" customHeight="1" x14ac:dyDescent="0.2">
      <c r="A48" s="63"/>
      <c r="B48" s="59" t="s">
        <v>72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43">
        <v>115.58359163370815</v>
      </c>
      <c r="FG48" s="343">
        <v>117.62701413651794</v>
      </c>
      <c r="FH48" s="343">
        <v>119.42390933769002</v>
      </c>
      <c r="FI48" s="361">
        <v>117.15395335969515</v>
      </c>
      <c r="FJ48" s="343">
        <v>118.09525367911729</v>
      </c>
      <c r="FK48" s="343">
        <v>119.32175302832539</v>
      </c>
      <c r="FL48" s="343">
        <v>118.18121162707376</v>
      </c>
      <c r="FM48" s="343">
        <v>116.06753465080556</v>
      </c>
      <c r="FN48" s="343">
        <v>117.37550343970898</v>
      </c>
      <c r="FO48" s="343">
        <v>118.24760650569269</v>
      </c>
      <c r="FP48" s="343">
        <v>119.25416914256164</v>
      </c>
      <c r="FQ48" s="343">
        <v>119.82570041920579</v>
      </c>
      <c r="FR48" s="343">
        <v>119.80631361341095</v>
      </c>
      <c r="FS48" s="343">
        <v>120.80819817272749</v>
      </c>
      <c r="FT48" s="57"/>
      <c r="FU48" s="57"/>
      <c r="FV48" s="57"/>
      <c r="FW48" s="57"/>
    </row>
    <row r="49" spans="1:179" s="62" customFormat="1" ht="24.75" customHeight="1" x14ac:dyDescent="0.2">
      <c r="A49" s="63"/>
      <c r="B49" s="70" t="s">
        <v>73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43">
        <v>111.49717369935807</v>
      </c>
      <c r="FG49" s="343">
        <v>113.76275038390051</v>
      </c>
      <c r="FH49" s="343">
        <v>113.92821084443172</v>
      </c>
      <c r="FI49" s="361">
        <v>113.20688587145276</v>
      </c>
      <c r="FJ49" s="343">
        <v>114.64544112634556</v>
      </c>
      <c r="FK49" s="343">
        <v>115.79747808651172</v>
      </c>
      <c r="FL49" s="343">
        <v>116.55887593279272</v>
      </c>
      <c r="FM49" s="343">
        <v>117.78894531382132</v>
      </c>
      <c r="FN49" s="343">
        <v>117.69861911254124</v>
      </c>
      <c r="FO49" s="343">
        <v>118.36450332446304</v>
      </c>
      <c r="FP49" s="343">
        <v>120.0365476227508</v>
      </c>
      <c r="FQ49" s="343">
        <v>120.40393611854827</v>
      </c>
      <c r="FR49" s="343">
        <v>121.7579204565219</v>
      </c>
      <c r="FS49" s="343">
        <v>122.40809887784427</v>
      </c>
      <c r="FT49" s="57"/>
      <c r="FU49" s="57"/>
      <c r="FV49" s="57"/>
      <c r="FW49" s="57"/>
    </row>
    <row r="50" spans="1:179" s="62" customFormat="1" ht="12.75" customHeight="1" x14ac:dyDescent="0.2">
      <c r="A50" s="63"/>
      <c r="B50" s="59" t="s">
        <v>74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43">
        <v>118.43084850335889</v>
      </c>
      <c r="FG50" s="343">
        <v>118.77023145988616</v>
      </c>
      <c r="FH50" s="343">
        <v>119.20166697089488</v>
      </c>
      <c r="FI50" s="361">
        <v>119.3727013011944</v>
      </c>
      <c r="FJ50" s="343">
        <v>117.40618897012604</v>
      </c>
      <c r="FK50" s="343">
        <v>121.72237346828285</v>
      </c>
      <c r="FL50" s="343">
        <v>120.55141315380925</v>
      </c>
      <c r="FM50" s="343">
        <v>123.69377197870224</v>
      </c>
      <c r="FN50" s="343">
        <v>125.03058506940798</v>
      </c>
      <c r="FO50" s="343">
        <v>124.75985100108957</v>
      </c>
      <c r="FP50" s="343">
        <v>125.02149177095839</v>
      </c>
      <c r="FQ50" s="343">
        <v>123.41151746417768</v>
      </c>
      <c r="FR50" s="343">
        <v>128.00221630159336</v>
      </c>
      <c r="FS50" s="343">
        <v>129.43277148220565</v>
      </c>
      <c r="FT50" s="57"/>
      <c r="FU50" s="57"/>
      <c r="FV50" s="57"/>
      <c r="FW50" s="57"/>
    </row>
    <row r="51" spans="1:179" s="62" customFormat="1" ht="12.75" customHeight="1" x14ac:dyDescent="0.2">
      <c r="A51" s="63"/>
      <c r="B51" s="59" t="s">
        <v>75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43">
        <v>109.52001446869608</v>
      </c>
      <c r="FG51" s="343">
        <v>108.97645836703074</v>
      </c>
      <c r="FH51" s="343">
        <v>109.56599368269278</v>
      </c>
      <c r="FI51" s="361">
        <v>110.156459806962</v>
      </c>
      <c r="FJ51" s="343">
        <v>111.13834365480395</v>
      </c>
      <c r="FK51" s="343">
        <v>111.06040193409464</v>
      </c>
      <c r="FL51" s="343">
        <v>111.38339851039068</v>
      </c>
      <c r="FM51" s="343">
        <v>112.39052101839727</v>
      </c>
      <c r="FN51" s="343">
        <v>111.9784813693349</v>
      </c>
      <c r="FO51" s="343">
        <v>112.29383250795932</v>
      </c>
      <c r="FP51" s="343">
        <v>113.72879872397519</v>
      </c>
      <c r="FQ51" s="343">
        <v>115.09111290123505</v>
      </c>
      <c r="FR51" s="343">
        <v>115.80356362832852</v>
      </c>
      <c r="FS51" s="343">
        <v>116.33463832470953</v>
      </c>
      <c r="FT51" s="57"/>
      <c r="FU51" s="57"/>
      <c r="FV51" s="57"/>
      <c r="FW51" s="57"/>
    </row>
    <row r="52" spans="1:179" s="62" customFormat="1" ht="14.25" customHeight="1" x14ac:dyDescent="0.2">
      <c r="A52" s="71"/>
      <c r="B52" s="72" t="s">
        <v>76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47">
        <v>114.30614332795079</v>
      </c>
      <c r="FG52" s="347">
        <v>114.60669170889915</v>
      </c>
      <c r="FH52" s="347">
        <v>114.85155557853172</v>
      </c>
      <c r="FI52" s="362">
        <v>115.04441763915692</v>
      </c>
      <c r="FJ52" s="347">
        <v>115.44079320850906</v>
      </c>
      <c r="FK52" s="347">
        <v>115.6947294527035</v>
      </c>
      <c r="FL52" s="347">
        <v>116.11251955849175</v>
      </c>
      <c r="FM52" s="347">
        <v>115.93388139363896</v>
      </c>
      <c r="FN52" s="347">
        <v>116.43848303757818</v>
      </c>
      <c r="FO52" s="347">
        <v>119.90333363833489</v>
      </c>
      <c r="FP52" s="347">
        <v>119.88664742173928</v>
      </c>
      <c r="FQ52" s="347">
        <v>121.29210007144403</v>
      </c>
      <c r="FR52" s="347">
        <v>123.3712117896771</v>
      </c>
      <c r="FS52" s="347">
        <v>124.3130915824015</v>
      </c>
      <c r="FT52" s="57"/>
      <c r="FU52" s="57"/>
      <c r="FV52" s="57"/>
      <c r="FW52" s="57"/>
    </row>
    <row r="53" spans="1:179" s="57" customFormat="1" ht="17.25" customHeight="1" x14ac:dyDescent="0.2">
      <c r="A53" s="53" t="s">
        <v>77</v>
      </c>
      <c r="B53" s="75" t="s">
        <v>78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314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46">
        <v>110.00213178585288</v>
      </c>
      <c r="FG53" s="346">
        <v>110.2113270144427</v>
      </c>
      <c r="FH53" s="346">
        <v>110.5253909264751</v>
      </c>
      <c r="FI53" s="360">
        <v>110.83974055825225</v>
      </c>
      <c r="FJ53" s="346">
        <v>110.97846156038537</v>
      </c>
      <c r="FK53" s="346">
        <v>110.72039280498591</v>
      </c>
      <c r="FL53" s="346">
        <v>111.22886776797176</v>
      </c>
      <c r="FM53" s="346">
        <v>111.62697032314507</v>
      </c>
      <c r="FN53" s="346">
        <v>111.76362549902504</v>
      </c>
      <c r="FO53" s="346">
        <v>117.03627237654315</v>
      </c>
      <c r="FP53" s="346">
        <v>117.10398092029516</v>
      </c>
      <c r="FQ53" s="346">
        <v>117.5150208145791</v>
      </c>
      <c r="FR53" s="346">
        <v>118.16547786949167</v>
      </c>
      <c r="FS53" s="346">
        <v>118.33593241838309</v>
      </c>
    </row>
    <row r="54" spans="1:179" s="62" customFormat="1" ht="18" customHeight="1" x14ac:dyDescent="0.2">
      <c r="A54" s="63"/>
      <c r="B54" s="59" t="s">
        <v>79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43">
        <v>106.3133336003182</v>
      </c>
      <c r="FG54" s="343">
        <v>106.81339295776309</v>
      </c>
      <c r="FH54" s="343">
        <v>107.56412995643275</v>
      </c>
      <c r="FI54" s="361">
        <v>108.31554993832788</v>
      </c>
      <c r="FJ54" s="343">
        <v>108.64714801376397</v>
      </c>
      <c r="FK54" s="343">
        <v>108.03026159206317</v>
      </c>
      <c r="FL54" s="343">
        <v>109.24571791476009</v>
      </c>
      <c r="FM54" s="343">
        <v>110.19734051762285</v>
      </c>
      <c r="FN54" s="343">
        <v>110.52400045103867</v>
      </c>
      <c r="FO54" s="343">
        <v>111.24299901914389</v>
      </c>
      <c r="FP54" s="343">
        <v>111.22905399585234</v>
      </c>
      <c r="FQ54" s="343">
        <v>112.21160195741632</v>
      </c>
      <c r="FR54" s="343">
        <v>113.60505156602106</v>
      </c>
      <c r="FS54" s="343">
        <v>114.01250537252892</v>
      </c>
      <c r="FT54" s="57"/>
      <c r="FU54" s="57"/>
      <c r="FV54" s="57"/>
      <c r="FW54" s="57"/>
    </row>
    <row r="55" spans="1:179" s="62" customFormat="1" ht="18" customHeight="1" x14ac:dyDescent="0.2">
      <c r="A55" s="63"/>
      <c r="B55" s="59" t="s">
        <v>80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43">
        <v>115.06406520658174</v>
      </c>
      <c r="FG55" s="343">
        <v>115.06406520658174</v>
      </c>
      <c r="FH55" s="343">
        <v>115.06406520658174</v>
      </c>
      <c r="FI55" s="361">
        <v>115.06406520658174</v>
      </c>
      <c r="FJ55" s="343">
        <v>115.06406520658174</v>
      </c>
      <c r="FK55" s="343">
        <v>115.06406520658174</v>
      </c>
      <c r="FL55" s="343">
        <v>115.06406520658174</v>
      </c>
      <c r="FM55" s="343">
        <v>115.06406520658174</v>
      </c>
      <c r="FN55" s="343">
        <v>115.06406520658174</v>
      </c>
      <c r="FO55" s="343">
        <v>125.23881874705378</v>
      </c>
      <c r="FP55" s="343">
        <v>125.38932074663882</v>
      </c>
      <c r="FQ55" s="343">
        <v>125.38932074663882</v>
      </c>
      <c r="FR55" s="343">
        <v>125.52749875913551</v>
      </c>
      <c r="FS55" s="343">
        <v>125.52749875913551</v>
      </c>
      <c r="FT55" s="57"/>
      <c r="FU55" s="57"/>
      <c r="FV55" s="57"/>
      <c r="FW55" s="57"/>
    </row>
    <row r="56" spans="1:179" s="62" customFormat="1" ht="18" customHeight="1" x14ac:dyDescent="0.2">
      <c r="A56" s="63"/>
      <c r="B56" s="59" t="s">
        <v>81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43">
        <v>100</v>
      </c>
      <c r="FG56" s="343">
        <v>100</v>
      </c>
      <c r="FH56" s="343">
        <v>100</v>
      </c>
      <c r="FI56" s="361">
        <v>100</v>
      </c>
      <c r="FJ56" s="343">
        <v>100</v>
      </c>
      <c r="FK56" s="343">
        <v>100</v>
      </c>
      <c r="FL56" s="343">
        <v>100</v>
      </c>
      <c r="FM56" s="343">
        <v>100</v>
      </c>
      <c r="FN56" s="343">
        <v>100</v>
      </c>
      <c r="FO56" s="343">
        <v>100</v>
      </c>
      <c r="FP56" s="343">
        <v>100</v>
      </c>
      <c r="FQ56" s="343">
        <v>100</v>
      </c>
      <c r="FR56" s="343">
        <v>100</v>
      </c>
      <c r="FS56" s="343">
        <v>100</v>
      </c>
      <c r="FT56" s="57"/>
      <c r="FU56" s="57"/>
      <c r="FV56" s="57"/>
      <c r="FW56" s="57"/>
    </row>
    <row r="57" spans="1:179" s="57" customFormat="1" ht="17.25" customHeight="1" x14ac:dyDescent="0.2">
      <c r="A57" s="53" t="s">
        <v>82</v>
      </c>
      <c r="B57" s="75" t="s">
        <v>83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46">
        <v>107.14621553597425</v>
      </c>
      <c r="FG57" s="346">
        <v>108.54780149866899</v>
      </c>
      <c r="FH57" s="346">
        <v>109.18248779395745</v>
      </c>
      <c r="FI57" s="360">
        <v>110.65986211775939</v>
      </c>
      <c r="FJ57" s="346">
        <v>111.00024930094088</v>
      </c>
      <c r="FK57" s="346">
        <v>109.92619591125435</v>
      </c>
      <c r="FL57" s="346">
        <v>109.7209915720903</v>
      </c>
      <c r="FM57" s="346">
        <v>109.74378834235075</v>
      </c>
      <c r="FN57" s="346">
        <v>109.72741386754711</v>
      </c>
      <c r="FO57" s="346">
        <v>109.42070111296623</v>
      </c>
      <c r="FP57" s="346">
        <v>110.25085399796367</v>
      </c>
      <c r="FQ57" s="346">
        <v>109.93203686519416</v>
      </c>
      <c r="FR57" s="346">
        <v>110.13824586274251</v>
      </c>
      <c r="FS57" s="346">
        <v>110.22599587385456</v>
      </c>
    </row>
    <row r="58" spans="1:179" s="62" customFormat="1" ht="15.75" customHeight="1" x14ac:dyDescent="0.2">
      <c r="A58" s="63"/>
      <c r="B58" s="59" t="s">
        <v>84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43">
        <v>120.48107776474248</v>
      </c>
      <c r="FG58" s="343">
        <v>121.20952759701061</v>
      </c>
      <c r="FH58" s="343">
        <v>120.90402929362054</v>
      </c>
      <c r="FI58" s="361">
        <v>121.6909186543848</v>
      </c>
      <c r="FJ58" s="343">
        <v>122.50655202907231</v>
      </c>
      <c r="FK58" s="343">
        <v>122.61373679695802</v>
      </c>
      <c r="FL58" s="343">
        <v>121.80802047761074</v>
      </c>
      <c r="FM58" s="343">
        <v>123.0670493685449</v>
      </c>
      <c r="FN58" s="343">
        <v>122.23277621971263</v>
      </c>
      <c r="FO58" s="343">
        <v>123.8689706648418</v>
      </c>
      <c r="FP58" s="343">
        <v>125.37843263456466</v>
      </c>
      <c r="FQ58" s="343">
        <v>129.66995561178925</v>
      </c>
      <c r="FR58" s="343">
        <v>129.12967015973854</v>
      </c>
      <c r="FS58" s="343">
        <v>130.13108247657209</v>
      </c>
      <c r="FT58" s="57"/>
      <c r="FU58" s="57"/>
      <c r="FV58" s="57"/>
      <c r="FW58" s="57"/>
    </row>
    <row r="59" spans="1:179" s="62" customFormat="1" ht="15.75" customHeight="1" x14ac:dyDescent="0.2">
      <c r="A59" s="63"/>
      <c r="B59" s="59" t="s">
        <v>85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43">
        <v>100.99918536590806</v>
      </c>
      <c r="FG59" s="343">
        <v>102.98710475674055</v>
      </c>
      <c r="FH59" s="343">
        <v>104.08386493010373</v>
      </c>
      <c r="FI59" s="361">
        <v>106.18484539176535</v>
      </c>
      <c r="FJ59" s="343">
        <v>106.4660453422628</v>
      </c>
      <c r="FK59" s="343">
        <v>104.70850025987144</v>
      </c>
      <c r="FL59" s="343">
        <v>104.63000966548059</v>
      </c>
      <c r="FM59" s="343">
        <v>104.24941829664712</v>
      </c>
      <c r="FN59" s="343">
        <v>104.49859238225947</v>
      </c>
      <c r="FO59" s="343">
        <v>103.47887152442604</v>
      </c>
      <c r="FP59" s="343">
        <v>104.31171895632176</v>
      </c>
      <c r="FQ59" s="343">
        <v>102.43625121447592</v>
      </c>
      <c r="FR59" s="343">
        <v>102.92543510454509</v>
      </c>
      <c r="FS59" s="343">
        <v>102.75218525711212</v>
      </c>
      <c r="FT59" s="57"/>
      <c r="FU59" s="57"/>
      <c r="FV59" s="57"/>
      <c r="FW59" s="57"/>
    </row>
    <row r="60" spans="1:179" s="62" customFormat="1" ht="15.75" customHeight="1" x14ac:dyDescent="0.2">
      <c r="A60" s="63"/>
      <c r="B60" s="59" t="s">
        <v>86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43">
        <v>114.01571047037723</v>
      </c>
      <c r="FG60" s="343">
        <v>114.05537120612235</v>
      </c>
      <c r="FH60" s="343">
        <v>114.10027013419717</v>
      </c>
      <c r="FI60" s="361">
        <v>114.0991177476814</v>
      </c>
      <c r="FJ60" s="343">
        <v>114.09631485680313</v>
      </c>
      <c r="FK60" s="343">
        <v>114.14186576861135</v>
      </c>
      <c r="FL60" s="343">
        <v>114.17934507445356</v>
      </c>
      <c r="FM60" s="343">
        <v>114.22672515785094</v>
      </c>
      <c r="FN60" s="343">
        <v>114.19899763149196</v>
      </c>
      <c r="FO60" s="343">
        <v>114.22155998781562</v>
      </c>
      <c r="FP60" s="343">
        <v>114.24012005910332</v>
      </c>
      <c r="FQ60" s="343">
        <v>114.20523408512099</v>
      </c>
      <c r="FR60" s="343">
        <v>114.25173490819961</v>
      </c>
      <c r="FS60" s="343">
        <v>114.22109450737233</v>
      </c>
      <c r="FT60" s="57"/>
      <c r="FU60" s="57"/>
      <c r="FV60" s="57"/>
      <c r="FW60" s="57"/>
    </row>
    <row r="61" spans="1:179" s="57" customFormat="1" ht="17.25" customHeight="1" x14ac:dyDescent="0.2">
      <c r="A61" s="53" t="s">
        <v>87</v>
      </c>
      <c r="B61" s="75" t="s">
        <v>88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46">
        <v>100.03782732143097</v>
      </c>
      <c r="FG61" s="346">
        <v>100.01132454444594</v>
      </c>
      <c r="FH61" s="346">
        <v>100.03502957489134</v>
      </c>
      <c r="FI61" s="360">
        <v>100.02200586329377</v>
      </c>
      <c r="FJ61" s="346">
        <v>100.10764563811721</v>
      </c>
      <c r="FK61" s="346">
        <v>101.68901717819438</v>
      </c>
      <c r="FL61" s="346">
        <v>101.14859753770583</v>
      </c>
      <c r="FM61" s="346">
        <v>101.17840746875714</v>
      </c>
      <c r="FN61" s="346">
        <v>101.21573684519466</v>
      </c>
      <c r="FO61" s="346">
        <v>100.65382689746895</v>
      </c>
      <c r="FP61" s="346">
        <v>100.87198962408915</v>
      </c>
      <c r="FQ61" s="346">
        <v>101.01228488196031</v>
      </c>
      <c r="FR61" s="346">
        <v>100.887971550229</v>
      </c>
      <c r="FS61" s="346">
        <v>102.18384136969409</v>
      </c>
    </row>
    <row r="62" spans="1:179" s="57" customFormat="1" ht="17.25" customHeight="1" x14ac:dyDescent="0.2">
      <c r="A62" s="53" t="s">
        <v>89</v>
      </c>
      <c r="B62" s="75" t="s">
        <v>90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46">
        <v>111.92991065834079</v>
      </c>
      <c r="FG62" s="346">
        <v>112.69106798367878</v>
      </c>
      <c r="FH62" s="346">
        <v>113.78027729577413</v>
      </c>
      <c r="FI62" s="360">
        <v>114.09134894346278</v>
      </c>
      <c r="FJ62" s="346">
        <v>113.77922945075412</v>
      </c>
      <c r="FK62" s="346">
        <v>114.53446728000414</v>
      </c>
      <c r="FL62" s="346">
        <v>114.30746265634667</v>
      </c>
      <c r="FM62" s="346">
        <v>114.74843010411877</v>
      </c>
      <c r="FN62" s="346">
        <v>114.88705433362045</v>
      </c>
      <c r="FO62" s="346">
        <v>116.42167908416985</v>
      </c>
      <c r="FP62" s="346">
        <v>116.48576266787752</v>
      </c>
      <c r="FQ62" s="346">
        <v>117.45813982360691</v>
      </c>
      <c r="FR62" s="346">
        <v>117.84195227664316</v>
      </c>
      <c r="FS62" s="346">
        <v>119.92837032734347</v>
      </c>
    </row>
    <row r="63" spans="1:179" s="62" customFormat="1" ht="21.75" customHeight="1" x14ac:dyDescent="0.2">
      <c r="A63" s="58"/>
      <c r="B63" s="69" t="s">
        <v>91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43">
        <v>107.70260115296568</v>
      </c>
      <c r="FG63" s="343">
        <v>106.99148239060334</v>
      </c>
      <c r="FH63" s="343">
        <v>108.77242223508715</v>
      </c>
      <c r="FI63" s="361">
        <v>109.15853461489939</v>
      </c>
      <c r="FJ63" s="343">
        <v>108.21093439668996</v>
      </c>
      <c r="FK63" s="343">
        <v>109.6136362158138</v>
      </c>
      <c r="FL63" s="343">
        <v>108.00881773641443</v>
      </c>
      <c r="FM63" s="343">
        <v>107.87469219161957</v>
      </c>
      <c r="FN63" s="343">
        <v>107.86509049050392</v>
      </c>
      <c r="FO63" s="343">
        <v>110.65896438685087</v>
      </c>
      <c r="FP63" s="343">
        <v>110.49226777347073</v>
      </c>
      <c r="FQ63" s="343">
        <v>112.12735480975098</v>
      </c>
      <c r="FR63" s="343">
        <v>112.61495667566069</v>
      </c>
      <c r="FS63" s="343">
        <v>112.78803340297276</v>
      </c>
      <c r="FT63" s="57"/>
      <c r="FU63" s="57"/>
      <c r="FV63" s="57"/>
      <c r="FW63" s="57"/>
    </row>
    <row r="64" spans="1:179" s="62" customFormat="1" ht="18" customHeight="1" x14ac:dyDescent="0.2">
      <c r="A64" s="58"/>
      <c r="B64" s="59" t="s">
        <v>92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43">
        <v>115.86293309291051</v>
      </c>
      <c r="FG64" s="343">
        <v>118.87035824483006</v>
      </c>
      <c r="FH64" s="343">
        <v>118.16047704692487</v>
      </c>
      <c r="FI64" s="361">
        <v>118.16047704692487</v>
      </c>
      <c r="FJ64" s="343">
        <v>118.16047704692487</v>
      </c>
      <c r="FK64" s="343">
        <v>118.16047704692487</v>
      </c>
      <c r="FL64" s="343">
        <v>122.29192648982074</v>
      </c>
      <c r="FM64" s="343">
        <v>122.59036267424632</v>
      </c>
      <c r="FN64" s="343">
        <v>122.59036267424632</v>
      </c>
      <c r="FO64" s="343">
        <v>125.82095557074086</v>
      </c>
      <c r="FP64" s="343">
        <v>127.71911233195297</v>
      </c>
      <c r="FQ64" s="343">
        <v>128.23143862603919</v>
      </c>
      <c r="FR64" s="343">
        <v>127.84201658377354</v>
      </c>
      <c r="FS64" s="343">
        <v>133.82236103745075</v>
      </c>
      <c r="FT64" s="57"/>
      <c r="FU64" s="57"/>
      <c r="FV64" s="57"/>
      <c r="FW64" s="57"/>
    </row>
    <row r="65" spans="1:179" s="62" customFormat="1" ht="22.5" customHeight="1" x14ac:dyDescent="0.2">
      <c r="A65" s="58"/>
      <c r="B65" s="70" t="s">
        <v>93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43">
        <v>111.70866830008327</v>
      </c>
      <c r="FG65" s="343">
        <v>112.39961579445708</v>
      </c>
      <c r="FH65" s="343">
        <v>113.82922062075006</v>
      </c>
      <c r="FI65" s="361">
        <v>114.57275436060068</v>
      </c>
      <c r="FJ65" s="343">
        <v>114.17367727594298</v>
      </c>
      <c r="FK65" s="343">
        <v>114.23066315123722</v>
      </c>
      <c r="FL65" s="343">
        <v>114.98861719400657</v>
      </c>
      <c r="FM65" s="343">
        <v>115.59444735432497</v>
      </c>
      <c r="FN65" s="343">
        <v>115.74660031161454</v>
      </c>
      <c r="FO65" s="343">
        <v>116.51845115339455</v>
      </c>
      <c r="FP65" s="343">
        <v>116.13318299853999</v>
      </c>
      <c r="FQ65" s="343">
        <v>116.704152538777</v>
      </c>
      <c r="FR65" s="343">
        <v>116.89735765986472</v>
      </c>
      <c r="FS65" s="343">
        <v>117.32101224399646</v>
      </c>
      <c r="FT65" s="57"/>
      <c r="FU65" s="57"/>
      <c r="FV65" s="57"/>
      <c r="FW65" s="57"/>
    </row>
    <row r="66" spans="1:179" s="62" customFormat="1" ht="15.75" customHeight="1" x14ac:dyDescent="0.2">
      <c r="A66" s="58"/>
      <c r="B66" s="59" t="s">
        <v>94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43">
        <v>117.54689807345126</v>
      </c>
      <c r="FG66" s="343">
        <v>117.54689807345126</v>
      </c>
      <c r="FH66" s="343">
        <v>117.85278597713186</v>
      </c>
      <c r="FI66" s="361">
        <v>117.8691083793789</v>
      </c>
      <c r="FJ66" s="343">
        <v>117.2688026349178</v>
      </c>
      <c r="FK66" s="343">
        <v>117.27356348937292</v>
      </c>
      <c r="FL66" s="343">
        <v>117.2688026349178</v>
      </c>
      <c r="FM66" s="343">
        <v>117.2688026349178</v>
      </c>
      <c r="FN66" s="343">
        <v>117.65247219209569</v>
      </c>
      <c r="FO66" s="343">
        <v>117.88772006070963</v>
      </c>
      <c r="FP66" s="343">
        <v>117.86815341470319</v>
      </c>
      <c r="FQ66" s="343">
        <v>117.85098062968297</v>
      </c>
      <c r="FR66" s="343">
        <v>117.84804699391562</v>
      </c>
      <c r="FS66" s="343">
        <v>124.09863623853428</v>
      </c>
      <c r="FT66" s="57"/>
      <c r="FU66" s="57"/>
      <c r="FV66" s="57"/>
      <c r="FW66" s="57"/>
    </row>
    <row r="67" spans="1:179" s="62" customFormat="1" ht="15.75" customHeight="1" x14ac:dyDescent="0.2">
      <c r="A67" s="58"/>
      <c r="B67" s="59" t="s">
        <v>95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43">
        <v>108.22345591631614</v>
      </c>
      <c r="FG67" s="343">
        <v>111.28000467574468</v>
      </c>
      <c r="FH67" s="343">
        <v>111.95758603890354</v>
      </c>
      <c r="FI67" s="361">
        <v>112.03802157649524</v>
      </c>
      <c r="FJ67" s="343">
        <v>112.42701059470343</v>
      </c>
      <c r="FK67" s="343">
        <v>112.75089777731259</v>
      </c>
      <c r="FL67" s="343">
        <v>113.15411494162609</v>
      </c>
      <c r="FM67" s="343">
        <v>113.30576983586241</v>
      </c>
      <c r="FN67" s="343">
        <v>113.07292077880695</v>
      </c>
      <c r="FO67" s="343">
        <v>111.73517180132444</v>
      </c>
      <c r="FP67" s="343">
        <v>113.12378560567589</v>
      </c>
      <c r="FQ67" s="343">
        <v>115.04490327689555</v>
      </c>
      <c r="FR67" s="343">
        <v>116.99230210594284</v>
      </c>
      <c r="FS67" s="343">
        <v>118.07982520622137</v>
      </c>
      <c r="FT67" s="57"/>
      <c r="FU67" s="57"/>
      <c r="FV67" s="57"/>
      <c r="FW67" s="57"/>
    </row>
    <row r="68" spans="1:179" s="62" customFormat="1" ht="15.75" customHeight="1" x14ac:dyDescent="0.2">
      <c r="A68" s="58"/>
      <c r="B68" s="59" t="s">
        <v>96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43">
        <v>140.58715595513166</v>
      </c>
      <c r="FG68" s="343">
        <v>142.69997837553734</v>
      </c>
      <c r="FH68" s="343">
        <v>145.69122150798643</v>
      </c>
      <c r="FI68" s="361">
        <v>147.70878140825039</v>
      </c>
      <c r="FJ68" s="343">
        <v>150.66091676927283</v>
      </c>
      <c r="FK68" s="343">
        <v>157.17286209348475</v>
      </c>
      <c r="FL68" s="343">
        <v>157.30121580483353</v>
      </c>
      <c r="FM68" s="343">
        <v>168.62843083136536</v>
      </c>
      <c r="FN68" s="343">
        <v>171.42614063342131</v>
      </c>
      <c r="FO68" s="343">
        <v>194.29638604489762</v>
      </c>
      <c r="FP68" s="343">
        <v>187.4364769864045</v>
      </c>
      <c r="FQ68" s="343">
        <v>183.49962885002799</v>
      </c>
      <c r="FR68" s="343">
        <v>174.71742640243403</v>
      </c>
      <c r="FS68" s="343">
        <v>177.19024087263833</v>
      </c>
      <c r="FT68" s="57"/>
      <c r="FU68" s="57"/>
      <c r="FV68" s="57"/>
      <c r="FW68" s="57"/>
    </row>
    <row r="69" spans="1:179" s="57" customFormat="1" ht="17.25" customHeight="1" x14ac:dyDescent="0.2">
      <c r="A69" s="53">
        <v>10</v>
      </c>
      <c r="B69" s="75" t="s">
        <v>97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46">
        <v>117.25052421248472</v>
      </c>
      <c r="FG69" s="346">
        <v>117.25052421248472</v>
      </c>
      <c r="FH69" s="346">
        <v>117.25052421248472</v>
      </c>
      <c r="FI69" s="360">
        <v>117.25052421248472</v>
      </c>
      <c r="FJ69" s="346">
        <v>117.25052421248472</v>
      </c>
      <c r="FK69" s="346">
        <v>117.25052421248472</v>
      </c>
      <c r="FL69" s="346">
        <v>117.25052421248472</v>
      </c>
      <c r="FM69" s="346">
        <v>117.25052421248472</v>
      </c>
      <c r="FN69" s="346">
        <v>117.25052421248472</v>
      </c>
      <c r="FO69" s="346">
        <v>125.55689535250085</v>
      </c>
      <c r="FP69" s="346">
        <v>126.15027719653519</v>
      </c>
      <c r="FQ69" s="346">
        <v>126.15027719653519</v>
      </c>
      <c r="FR69" s="346">
        <v>126.15027719653519</v>
      </c>
      <c r="FS69" s="346">
        <v>126.15027719653519</v>
      </c>
    </row>
    <row r="70" spans="1:179" s="62" customFormat="1" ht="15.75" customHeight="1" x14ac:dyDescent="0.2">
      <c r="A70" s="58"/>
      <c r="B70" s="59" t="s">
        <v>279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43">
        <v>130.43848863558276</v>
      </c>
      <c r="FG70" s="343">
        <v>130.43848863558276</v>
      </c>
      <c r="FH70" s="343">
        <v>130.43848863558276</v>
      </c>
      <c r="FI70" s="361">
        <v>130.43848863558276</v>
      </c>
      <c r="FJ70" s="343">
        <v>130.43848863558276</v>
      </c>
      <c r="FK70" s="343">
        <v>130.43848863558276</v>
      </c>
      <c r="FL70" s="343">
        <v>130.43848863558276</v>
      </c>
      <c r="FM70" s="343">
        <v>130.43848863558276</v>
      </c>
      <c r="FN70" s="343">
        <v>130.43848863558276</v>
      </c>
      <c r="FO70" s="343">
        <v>147.63327949273915</v>
      </c>
      <c r="FP70" s="343">
        <v>147.63327949273915</v>
      </c>
      <c r="FQ70" s="343">
        <v>147.63327949273915</v>
      </c>
      <c r="FR70" s="343">
        <v>147.63327949273915</v>
      </c>
      <c r="FS70" s="343">
        <v>147.63327949273915</v>
      </c>
      <c r="FT70" s="57"/>
      <c r="FU70" s="57"/>
      <c r="FV70" s="57"/>
      <c r="FW70" s="57"/>
    </row>
    <row r="71" spans="1:179" s="62" customFormat="1" ht="15.75" customHeight="1" x14ac:dyDescent="0.2">
      <c r="A71" s="58"/>
      <c r="B71" s="59" t="s">
        <v>280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43">
        <v>113.01527448982779</v>
      </c>
      <c r="FG71" s="343">
        <v>113.01527448982779</v>
      </c>
      <c r="FH71" s="343">
        <v>113.01527448982779</v>
      </c>
      <c r="FI71" s="361">
        <v>113.01527448982779</v>
      </c>
      <c r="FJ71" s="343">
        <v>113.01527448982779</v>
      </c>
      <c r="FK71" s="343">
        <v>113.01527448982779</v>
      </c>
      <c r="FL71" s="343">
        <v>113.01527448982779</v>
      </c>
      <c r="FM71" s="343">
        <v>113.01527448982779</v>
      </c>
      <c r="FN71" s="343">
        <v>113.01527448982779</v>
      </c>
      <c r="FO71" s="343">
        <v>124.06369203822379</v>
      </c>
      <c r="FP71" s="343">
        <v>124.71549433934288</v>
      </c>
      <c r="FQ71" s="343">
        <v>124.71549433934288</v>
      </c>
      <c r="FR71" s="343">
        <v>124.71549433934288</v>
      </c>
      <c r="FS71" s="343">
        <v>124.71549433934288</v>
      </c>
      <c r="FT71" s="57"/>
      <c r="FU71" s="57"/>
      <c r="FV71" s="57"/>
      <c r="FW71" s="57"/>
    </row>
    <row r="72" spans="1:179" s="62" customFormat="1" ht="15.75" customHeight="1" x14ac:dyDescent="0.2">
      <c r="A72" s="58"/>
      <c r="B72" s="59" t="s">
        <v>98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43">
        <v>118.79937360741883</v>
      </c>
      <c r="FG72" s="343">
        <v>118.79937360741883</v>
      </c>
      <c r="FH72" s="343">
        <v>118.79937360741883</v>
      </c>
      <c r="FI72" s="361">
        <v>118.79937360741883</v>
      </c>
      <c r="FJ72" s="343">
        <v>118.79937360741883</v>
      </c>
      <c r="FK72" s="343">
        <v>118.79937360741883</v>
      </c>
      <c r="FL72" s="343">
        <v>118.79937360741883</v>
      </c>
      <c r="FM72" s="343">
        <v>118.79937360741883</v>
      </c>
      <c r="FN72" s="343">
        <v>118.79937360741883</v>
      </c>
      <c r="FO72" s="343">
        <v>124.0695223597607</v>
      </c>
      <c r="FP72" s="343">
        <v>124.0695223597607</v>
      </c>
      <c r="FQ72" s="343">
        <v>124.68955188496034</v>
      </c>
      <c r="FR72" s="343">
        <v>124.68955188496034</v>
      </c>
      <c r="FS72" s="343">
        <v>124.68955188496034</v>
      </c>
      <c r="FT72" s="57"/>
      <c r="FU72" s="57"/>
      <c r="FV72" s="57"/>
      <c r="FW72" s="57"/>
    </row>
    <row r="73" spans="1:179" s="57" customFormat="1" ht="17.25" customHeight="1" x14ac:dyDescent="0.2">
      <c r="A73" s="53">
        <v>11</v>
      </c>
      <c r="B73" s="75" t="s">
        <v>99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46">
        <v>117.57481753686126</v>
      </c>
      <c r="FG73" s="346">
        <v>116.58411353272949</v>
      </c>
      <c r="FH73" s="346">
        <v>117.86726970847081</v>
      </c>
      <c r="FI73" s="360">
        <v>119.97200881432005</v>
      </c>
      <c r="FJ73" s="346">
        <v>119.03953994328589</v>
      </c>
      <c r="FK73" s="346">
        <v>118.74525784016541</v>
      </c>
      <c r="FL73" s="346">
        <v>119.51267079186971</v>
      </c>
      <c r="FM73" s="346">
        <v>119.64447156107246</v>
      </c>
      <c r="FN73" s="346">
        <v>117.8011684205751</v>
      </c>
      <c r="FO73" s="346">
        <v>120.83728804985867</v>
      </c>
      <c r="FP73" s="346">
        <v>122.9213018803049</v>
      </c>
      <c r="FQ73" s="346">
        <v>123.69918192843535</v>
      </c>
      <c r="FR73" s="346">
        <v>126.23975802455811</v>
      </c>
      <c r="FS73" s="346">
        <v>127.16071726491634</v>
      </c>
    </row>
    <row r="74" spans="1:179" s="62" customFormat="1" ht="15.75" customHeight="1" x14ac:dyDescent="0.2">
      <c r="A74" s="58"/>
      <c r="B74" s="59" t="s">
        <v>100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43">
        <v>114.73650975265558</v>
      </c>
      <c r="FG74" s="343">
        <v>115.15002056871751</v>
      </c>
      <c r="FH74" s="343">
        <v>116.5460979060726</v>
      </c>
      <c r="FI74" s="361">
        <v>118.10325071526266</v>
      </c>
      <c r="FJ74" s="343">
        <v>118.04269572980091</v>
      </c>
      <c r="FK74" s="343">
        <v>118.61383418917657</v>
      </c>
      <c r="FL74" s="343">
        <v>118.48206126163196</v>
      </c>
      <c r="FM74" s="343">
        <v>118.76076392101812</v>
      </c>
      <c r="FN74" s="343">
        <v>119.10351513779604</v>
      </c>
      <c r="FO74" s="343">
        <v>120.43886917041313</v>
      </c>
      <c r="FP74" s="343">
        <v>120.63840248889711</v>
      </c>
      <c r="FQ74" s="343">
        <v>120.59757152667238</v>
      </c>
      <c r="FR74" s="343">
        <v>121.38866546827123</v>
      </c>
      <c r="FS74" s="343">
        <v>123.10882907995318</v>
      </c>
      <c r="FT74" s="57"/>
      <c r="FU74" s="57"/>
      <c r="FV74" s="57"/>
      <c r="FW74" s="57"/>
    </row>
    <row r="75" spans="1:179" s="62" customFormat="1" ht="15.75" customHeight="1" x14ac:dyDescent="0.2">
      <c r="A75" s="58"/>
      <c r="B75" s="59" t="s">
        <v>101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43">
        <v>120.84552760131643</v>
      </c>
      <c r="FG75" s="343">
        <v>118.23668353125449</v>
      </c>
      <c r="FH75" s="343">
        <v>119.38971555984189</v>
      </c>
      <c r="FI75" s="361">
        <v>122.12546305090123</v>
      </c>
      <c r="FJ75" s="343">
        <v>120.18824848711691</v>
      </c>
      <c r="FK75" s="343">
        <v>118.89670324026919</v>
      </c>
      <c r="FL75" s="343">
        <v>120.70028863297549</v>
      </c>
      <c r="FM75" s="343">
        <v>120.66280772899819</v>
      </c>
      <c r="FN75" s="343">
        <v>116.30041556384543</v>
      </c>
      <c r="FO75" s="343">
        <v>121.29640409291892</v>
      </c>
      <c r="FP75" s="343">
        <v>125.55198980540095</v>
      </c>
      <c r="FQ75" s="343">
        <v>127.27330747377471</v>
      </c>
      <c r="FR75" s="343">
        <v>131.82989075637224</v>
      </c>
      <c r="FS75" s="343">
        <v>131.82989075637224</v>
      </c>
      <c r="FT75" s="57"/>
      <c r="FU75" s="57"/>
      <c r="FV75" s="57"/>
      <c r="FW75" s="57"/>
    </row>
    <row r="76" spans="1:179" s="57" customFormat="1" ht="17.25" customHeight="1" x14ac:dyDescent="0.2">
      <c r="A76" s="53">
        <v>12</v>
      </c>
      <c r="B76" s="75" t="s">
        <v>102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46">
        <v>112.02056093826364</v>
      </c>
      <c r="FG76" s="346">
        <v>111.82494672963773</v>
      </c>
      <c r="FH76" s="346">
        <v>112.22315840066497</v>
      </c>
      <c r="FI76" s="360">
        <v>112.37533894006179</v>
      </c>
      <c r="FJ76" s="346">
        <v>112.43493166794444</v>
      </c>
      <c r="FK76" s="346">
        <v>112.80365373286585</v>
      </c>
      <c r="FL76" s="346">
        <v>112.97284915920238</v>
      </c>
      <c r="FM76" s="346">
        <v>112.88222855069725</v>
      </c>
      <c r="FN76" s="346">
        <v>112.86474452150317</v>
      </c>
      <c r="FO76" s="346">
        <v>114.88048132227102</v>
      </c>
      <c r="FP76" s="346">
        <v>115.25758819462875</v>
      </c>
      <c r="FQ76" s="346">
        <v>115.63778304040238</v>
      </c>
      <c r="FR76" s="346">
        <v>116.41150967852377</v>
      </c>
      <c r="FS76" s="346">
        <v>117.0415670937831</v>
      </c>
    </row>
    <row r="77" spans="1:179" s="62" customFormat="1" ht="15.75" customHeight="1" x14ac:dyDescent="0.2">
      <c r="A77" s="58"/>
      <c r="B77" s="59" t="s">
        <v>103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43">
        <v>110.13757277534268</v>
      </c>
      <c r="FG77" s="343">
        <v>109.3212157423705</v>
      </c>
      <c r="FH77" s="343">
        <v>110.42629148342277</v>
      </c>
      <c r="FI77" s="361">
        <v>111.45566661376395</v>
      </c>
      <c r="FJ77" s="343">
        <v>112.07672205839634</v>
      </c>
      <c r="FK77" s="343">
        <v>113.02246042749078</v>
      </c>
      <c r="FL77" s="343">
        <v>113.59366806292527</v>
      </c>
      <c r="FM77" s="343">
        <v>113.26934067033281</v>
      </c>
      <c r="FN77" s="343">
        <v>112.88221665629669</v>
      </c>
      <c r="FO77" s="343">
        <v>113.42136143231815</v>
      </c>
      <c r="FP77" s="343">
        <v>114.41997620218079</v>
      </c>
      <c r="FQ77" s="343">
        <v>116.15182453883165</v>
      </c>
      <c r="FR77" s="343">
        <v>116.61588322519817</v>
      </c>
      <c r="FS77" s="343">
        <v>117.94979834303788</v>
      </c>
      <c r="FT77" s="57"/>
      <c r="FU77" s="57"/>
      <c r="FV77" s="57"/>
      <c r="FW77" s="57"/>
    </row>
    <row r="78" spans="1:179" s="62" customFormat="1" ht="15.75" customHeight="1" x14ac:dyDescent="0.2">
      <c r="A78" s="58"/>
      <c r="B78" s="59" t="s">
        <v>104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43">
        <v>115.49803722850763</v>
      </c>
      <c r="FG78" s="343">
        <v>115.59096010185905</v>
      </c>
      <c r="FH78" s="343">
        <v>116.16386554948357</v>
      </c>
      <c r="FI78" s="361">
        <v>115.52674046743414</v>
      </c>
      <c r="FJ78" s="343">
        <v>115.00686399101549</v>
      </c>
      <c r="FK78" s="343">
        <v>115.63522134362178</v>
      </c>
      <c r="FL78" s="343">
        <v>115.72171325183029</v>
      </c>
      <c r="FM78" s="343">
        <v>115.69293100087648</v>
      </c>
      <c r="FN78" s="343">
        <v>115.96630985398042</v>
      </c>
      <c r="FO78" s="343">
        <v>117.06732295446059</v>
      </c>
      <c r="FP78" s="343">
        <v>117.80268564662788</v>
      </c>
      <c r="FQ78" s="343">
        <v>117.55612968013271</v>
      </c>
      <c r="FR78" s="343">
        <v>118.57432063199103</v>
      </c>
      <c r="FS78" s="343">
        <v>120.05931330891178</v>
      </c>
      <c r="FT78" s="57"/>
      <c r="FU78" s="57"/>
      <c r="FV78" s="57"/>
      <c r="FW78" s="57"/>
    </row>
    <row r="79" spans="1:179" s="62" customFormat="1" ht="15.75" customHeight="1" x14ac:dyDescent="0.2">
      <c r="A79" s="58"/>
      <c r="B79" s="59" t="s">
        <v>105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43">
        <v>108.81390150143105</v>
      </c>
      <c r="FG79" s="343">
        <v>108.81390150143105</v>
      </c>
      <c r="FH79" s="343">
        <v>108.80177388339695</v>
      </c>
      <c r="FI79" s="361">
        <v>108.80177388339695</v>
      </c>
      <c r="FJ79" s="343">
        <v>108.80177388339695</v>
      </c>
      <c r="FK79" s="343">
        <v>108.80177388339695</v>
      </c>
      <c r="FL79" s="343">
        <v>108.80177388339695</v>
      </c>
      <c r="FM79" s="343">
        <v>108.80177388339695</v>
      </c>
      <c r="FN79" s="343">
        <v>108.80177388339695</v>
      </c>
      <c r="FO79" s="343">
        <v>108.59327642501502</v>
      </c>
      <c r="FP79" s="343">
        <v>107.545039672941</v>
      </c>
      <c r="FQ79" s="343">
        <v>107.35048743513383</v>
      </c>
      <c r="FR79" s="343">
        <v>110.65300606945797</v>
      </c>
      <c r="FS79" s="343">
        <v>110.65300606945797</v>
      </c>
      <c r="FT79" s="57"/>
      <c r="FU79" s="57"/>
      <c r="FV79" s="57"/>
      <c r="FW79" s="57"/>
    </row>
    <row r="80" spans="1:179" s="62" customFormat="1" ht="15.75" customHeight="1" x14ac:dyDescent="0.2">
      <c r="A80" s="58"/>
      <c r="B80" s="59" t="s">
        <v>106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43">
        <v>113.89350096765104</v>
      </c>
      <c r="FG80" s="343">
        <v>113.89350096765104</v>
      </c>
      <c r="FH80" s="343">
        <v>113.89350096765104</v>
      </c>
      <c r="FI80" s="361">
        <v>113.89350096765104</v>
      </c>
      <c r="FJ80" s="343">
        <v>113.89350096765104</v>
      </c>
      <c r="FK80" s="343">
        <v>113.89350096765104</v>
      </c>
      <c r="FL80" s="343">
        <v>113.89350096765104</v>
      </c>
      <c r="FM80" s="343">
        <v>113.89350096765104</v>
      </c>
      <c r="FN80" s="343">
        <v>113.89350096765104</v>
      </c>
      <c r="FO80" s="343">
        <v>123.21510826982049</v>
      </c>
      <c r="FP80" s="343">
        <v>123.21510826982049</v>
      </c>
      <c r="FQ80" s="343">
        <v>123.21510826982049</v>
      </c>
      <c r="FR80" s="343">
        <v>123.21510826982049</v>
      </c>
      <c r="FS80" s="343">
        <v>123.21510826982049</v>
      </c>
      <c r="FT80" s="57"/>
      <c r="FU80" s="57"/>
      <c r="FV80" s="57"/>
      <c r="FW80" s="57"/>
    </row>
    <row r="81" spans="1:179" s="62" customFormat="1" ht="15.75" customHeight="1" x14ac:dyDescent="0.2">
      <c r="A81" s="76"/>
      <c r="B81" s="72" t="s">
        <v>107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47">
        <v>111.78037002852858</v>
      </c>
      <c r="FG81" s="347">
        <v>111.78358995962805</v>
      </c>
      <c r="FH81" s="347">
        <v>111.78358995962805</v>
      </c>
      <c r="FI81" s="362">
        <v>111.80224074779726</v>
      </c>
      <c r="FJ81" s="347">
        <v>111.7868148142846</v>
      </c>
      <c r="FK81" s="347">
        <v>111.7868148142846</v>
      </c>
      <c r="FL81" s="347">
        <v>111.79848815043563</v>
      </c>
      <c r="FM81" s="347">
        <v>111.79848815043563</v>
      </c>
      <c r="FN81" s="347">
        <v>111.93404047577454</v>
      </c>
      <c r="FO81" s="347">
        <v>112.22833733265028</v>
      </c>
      <c r="FP81" s="347">
        <v>112.73787925620709</v>
      </c>
      <c r="FQ81" s="347">
        <v>112.73787925620709</v>
      </c>
      <c r="FR81" s="347">
        <v>112.73787925620709</v>
      </c>
      <c r="FS81" s="347">
        <v>112.71688854901339</v>
      </c>
      <c r="FT81" s="57"/>
      <c r="FU81" s="57"/>
      <c r="FV81" s="57"/>
      <c r="FW81" s="57"/>
    </row>
    <row r="82" spans="1:179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79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79" x14ac:dyDescent="0.2">
      <c r="EP84" s="79"/>
      <c r="EQ84" s="79"/>
      <c r="ER84" s="79"/>
      <c r="ES84" s="79"/>
      <c r="ET84" s="79"/>
      <c r="EU84" s="79"/>
      <c r="EY84" s="52"/>
      <c r="FE84" s="57"/>
    </row>
    <row r="85" spans="1:179" x14ac:dyDescent="0.2">
      <c r="EP85" s="79"/>
      <c r="EQ85" s="79"/>
      <c r="ER85" s="79"/>
      <c r="ES85" s="79"/>
      <c r="ET85" s="79"/>
      <c r="EU85" s="79"/>
      <c r="EY85" s="52"/>
      <c r="FE85" s="57"/>
    </row>
    <row r="86" spans="1:179" x14ac:dyDescent="0.2">
      <c r="EP86" s="79"/>
      <c r="EQ86" s="79"/>
      <c r="ER86" s="79"/>
      <c r="ES86" s="79"/>
      <c r="ET86" s="79"/>
      <c r="EU86" s="79"/>
      <c r="EY86" s="52"/>
      <c r="FE86" s="57"/>
    </row>
    <row r="87" spans="1:179" x14ac:dyDescent="0.2">
      <c r="EP87" s="79"/>
      <c r="EQ87" s="79"/>
      <c r="ER87" s="79"/>
      <c r="ES87" s="79"/>
      <c r="ET87" s="79"/>
      <c r="EU87" s="79"/>
      <c r="EY87" s="52"/>
      <c r="FE87" s="57"/>
    </row>
    <row r="88" spans="1:179" x14ac:dyDescent="0.2">
      <c r="EP88" s="79"/>
      <c r="EQ88" s="79"/>
      <c r="ER88" s="79"/>
      <c r="ES88" s="79"/>
      <c r="ET88" s="79"/>
      <c r="EU88" s="79"/>
      <c r="EY88" s="52"/>
      <c r="FE88" s="57"/>
    </row>
    <row r="89" spans="1:179" x14ac:dyDescent="0.2">
      <c r="EP89" s="79"/>
      <c r="EQ89" s="79"/>
      <c r="ER89" s="79"/>
      <c r="ES89" s="79"/>
      <c r="ET89" s="79"/>
      <c r="EU89" s="79"/>
      <c r="EY89" s="52"/>
      <c r="FE89" s="57"/>
    </row>
    <row r="90" spans="1:179" x14ac:dyDescent="0.2">
      <c r="EP90" s="79"/>
      <c r="EQ90" s="79"/>
      <c r="ER90" s="79"/>
      <c r="ES90" s="79"/>
      <c r="ET90" s="79"/>
      <c r="EU90" s="79"/>
      <c r="EY90" s="52"/>
      <c r="FE90" s="57"/>
    </row>
    <row r="91" spans="1:179" x14ac:dyDescent="0.2">
      <c r="EP91" s="79"/>
      <c r="EQ91" s="79"/>
      <c r="ER91" s="79"/>
      <c r="ES91" s="79"/>
      <c r="ET91" s="79"/>
      <c r="EU91" s="79"/>
      <c r="EY91" s="52"/>
      <c r="FE91" s="57"/>
    </row>
    <row r="92" spans="1:179" x14ac:dyDescent="0.2">
      <c r="EP92" s="79"/>
      <c r="EQ92" s="79"/>
      <c r="ER92" s="79"/>
      <c r="ES92" s="79"/>
      <c r="ET92" s="79"/>
      <c r="EU92" s="79"/>
      <c r="EY92" s="52"/>
      <c r="FE92" s="57"/>
    </row>
    <row r="93" spans="1:179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79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79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79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74"/>
  <sheetViews>
    <sheetView topLeftCell="A64" zoomScaleNormal="100" workbookViewId="0"/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57" width="7" style="48" hidden="1" customWidth="1"/>
    <col min="158" max="158" width="6.7109375" style="48" hidden="1" customWidth="1"/>
    <col min="159" max="159" width="6.42578125" style="48" hidden="1" customWidth="1"/>
    <col min="160" max="160" width="6.7109375" style="48" hidden="1" customWidth="1"/>
    <col min="161" max="161" width="6.5703125" style="48" hidden="1" customWidth="1"/>
    <col min="162" max="162" width="6.140625" style="48" bestFit="1" customWidth="1"/>
    <col min="163" max="163" width="6.42578125" style="48" bestFit="1" customWidth="1"/>
    <col min="164" max="164" width="6.140625" style="48" bestFit="1" customWidth="1"/>
    <col min="165" max="165" width="5.5703125" style="48" bestFit="1" customWidth="1"/>
    <col min="166" max="166" width="6.42578125" style="48" bestFit="1" customWidth="1"/>
    <col min="167" max="168" width="6.28515625" style="48" bestFit="1" customWidth="1"/>
    <col min="169" max="169" width="6.140625" style="48" customWidth="1"/>
    <col min="170" max="170" width="6" style="48" customWidth="1"/>
    <col min="171" max="171" width="7" style="48" customWidth="1"/>
    <col min="172" max="174" width="9.140625" style="48"/>
    <col min="175" max="175" width="7.28515625" style="48" customWidth="1"/>
    <col min="176" max="16384" width="9.140625" style="48"/>
  </cols>
  <sheetData>
    <row r="1" spans="1:175" s="85" customFormat="1" ht="13.5" customHeight="1" x14ac:dyDescent="0.2">
      <c r="A1" s="44" t="s">
        <v>327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75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  <c r="FN2" s="86">
        <v>42339</v>
      </c>
      <c r="FO2" s="86">
        <v>42370</v>
      </c>
      <c r="FP2" s="86">
        <v>42401</v>
      </c>
      <c r="FQ2" s="86">
        <v>42430</v>
      </c>
      <c r="FR2" s="86">
        <v>42461</v>
      </c>
      <c r="FS2" s="86">
        <v>42491</v>
      </c>
    </row>
    <row r="3" spans="1:175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87">
        <v>0.17119934554241922</v>
      </c>
      <c r="FN3" s="87">
        <v>0.20212587854182118</v>
      </c>
      <c r="FO3" s="87">
        <v>2.3687757075719844</v>
      </c>
      <c r="FP3" s="87">
        <v>0.59476108403755745</v>
      </c>
      <c r="FQ3" s="87">
        <v>0.77495723217457169</v>
      </c>
      <c r="FR3" s="87">
        <v>0.60597944932278835</v>
      </c>
      <c r="FS3" s="372">
        <v>0.5024506826647297</v>
      </c>
    </row>
    <row r="4" spans="1:175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373"/>
    </row>
    <row r="5" spans="1:175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89">
        <v>0.72553773510759356</v>
      </c>
      <c r="FN5" s="89">
        <v>-0.13541904521662218</v>
      </c>
      <c r="FO5" s="89">
        <v>0.90232430815014197</v>
      </c>
      <c r="FP5" s="89">
        <v>1.9205301092138001</v>
      </c>
      <c r="FQ5" s="89">
        <v>3.0661256936955112</v>
      </c>
      <c r="FR5" s="89">
        <v>1.6080392500434044</v>
      </c>
      <c r="FS5" s="374">
        <v>1.4598309066313391</v>
      </c>
    </row>
    <row r="6" spans="1:175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12">
        <v>0.7093524315779689</v>
      </c>
      <c r="FN6" s="12">
        <v>-0.14218013488303427</v>
      </c>
      <c r="FO6" s="12">
        <v>0.84973221942715327</v>
      </c>
      <c r="FP6" s="12">
        <v>2.109352815823101</v>
      </c>
      <c r="FQ6" s="12">
        <v>3.3307133406198943</v>
      </c>
      <c r="FR6" s="12">
        <v>1.6356717821341675</v>
      </c>
      <c r="FS6" s="373">
        <v>1.4347566209825402</v>
      </c>
    </row>
    <row r="7" spans="1:175" s="62" customFormat="1" ht="12.75" customHeight="1" x14ac:dyDescent="0.2">
      <c r="A7" s="63"/>
      <c r="B7" s="59" t="s">
        <v>27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12">
        <v>0.81466398907178927</v>
      </c>
      <c r="FN7" s="12">
        <v>-0.82513508927787882</v>
      </c>
      <c r="FO7" s="12">
        <v>-0.10270371420318725</v>
      </c>
      <c r="FP7" s="12">
        <v>3.1197347854312625</v>
      </c>
      <c r="FQ7" s="12">
        <v>5.4649849378074009</v>
      </c>
      <c r="FR7" s="12">
        <v>0.62257061077090725</v>
      </c>
      <c r="FS7" s="373">
        <v>2.5693008144490221</v>
      </c>
    </row>
    <row r="8" spans="1:175" s="62" customFormat="1" ht="12.75" customHeight="1" x14ac:dyDescent="0.2">
      <c r="A8" s="63"/>
      <c r="B8" s="59" t="s">
        <v>28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12">
        <v>0.45137609928980282</v>
      </c>
      <c r="FN8" s="12">
        <v>-0.76767370571184301</v>
      </c>
      <c r="FO8" s="12">
        <v>0.45378933857813308</v>
      </c>
      <c r="FP8" s="12">
        <v>1.4894124159059032</v>
      </c>
      <c r="FQ8" s="12">
        <v>1.1838403467435086</v>
      </c>
      <c r="FR8" s="12">
        <v>0.59463640190674028</v>
      </c>
      <c r="FS8" s="373">
        <v>0.69689079098125717</v>
      </c>
    </row>
    <row r="9" spans="1:175" s="62" customFormat="1" ht="12.75" customHeight="1" x14ac:dyDescent="0.2">
      <c r="A9" s="63"/>
      <c r="B9" s="59" t="s">
        <v>29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12">
        <v>-1.0245213007510756</v>
      </c>
      <c r="FN9" s="12">
        <v>1.4709038421036951</v>
      </c>
      <c r="FO9" s="12">
        <v>1.3263348963507156</v>
      </c>
      <c r="FP9" s="12">
        <v>1.5130784086414337</v>
      </c>
      <c r="FQ9" s="12">
        <v>8.6148718379154019</v>
      </c>
      <c r="FR9" s="12">
        <v>-0.79729462372057469</v>
      </c>
      <c r="FS9" s="373">
        <v>-0.29060573902151532</v>
      </c>
    </row>
    <row r="10" spans="1:175" s="62" customFormat="1" ht="12.75" customHeight="1" x14ac:dyDescent="0.2">
      <c r="A10" s="63"/>
      <c r="B10" s="59" t="s">
        <v>30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12">
        <v>-0.40006655523619372</v>
      </c>
      <c r="FN10" s="12">
        <v>0.40345407618124796</v>
      </c>
      <c r="FO10" s="12">
        <v>1.2248429462266301</v>
      </c>
      <c r="FP10" s="12">
        <v>0.42454416023744557</v>
      </c>
      <c r="FQ10" s="12">
        <v>0.89100882917605873</v>
      </c>
      <c r="FR10" s="12">
        <v>4.4688080229937839</v>
      </c>
      <c r="FS10" s="373">
        <v>1.3022585161053684</v>
      </c>
    </row>
    <row r="11" spans="1:175" s="62" customFormat="1" ht="12.75" customHeight="1" x14ac:dyDescent="0.2">
      <c r="A11" s="63"/>
      <c r="B11" s="59" t="s">
        <v>31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12">
        <v>0.6912483057979415</v>
      </c>
      <c r="FN11" s="12">
        <v>2.7048091288405942</v>
      </c>
      <c r="FO11" s="12">
        <v>0.41499368004819814</v>
      </c>
      <c r="FP11" s="12">
        <v>1.4425821339297187</v>
      </c>
      <c r="FQ11" s="12">
        <v>1.6457799557090027</v>
      </c>
      <c r="FR11" s="12">
        <v>1.0999726976544082</v>
      </c>
      <c r="FS11" s="373">
        <v>4.7971314962033347</v>
      </c>
    </row>
    <row r="12" spans="1:175" s="62" customFormat="1" ht="12.75" customHeight="1" x14ac:dyDescent="0.2">
      <c r="A12" s="63"/>
      <c r="B12" s="59" t="s">
        <v>32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12">
        <v>4.358788989608442</v>
      </c>
      <c r="FN12" s="12">
        <v>1.1321502476582737</v>
      </c>
      <c r="FO12" s="12">
        <v>3.1820307955321852</v>
      </c>
      <c r="FP12" s="12">
        <v>1.3434574579762568</v>
      </c>
      <c r="FQ12" s="12">
        <v>6.8923604834690195</v>
      </c>
      <c r="FR12" s="12">
        <v>4.2378186765274677</v>
      </c>
      <c r="FS12" s="373">
        <v>-2.9966490651462578</v>
      </c>
    </row>
    <row r="13" spans="1:175" s="62" customFormat="1" ht="12.75" customHeight="1" x14ac:dyDescent="0.2">
      <c r="A13" s="63"/>
      <c r="B13" s="59" t="s">
        <v>33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12">
        <v>2.4197543902550791</v>
      </c>
      <c r="FN13" s="12">
        <v>0.84598862782196704</v>
      </c>
      <c r="FO13" s="12">
        <v>4.4514500592509449</v>
      </c>
      <c r="FP13" s="12">
        <v>3.2245482125202329</v>
      </c>
      <c r="FQ13" s="12">
        <v>2.1774312625093728</v>
      </c>
      <c r="FR13" s="12">
        <v>7.4386106406674202</v>
      </c>
      <c r="FS13" s="373">
        <v>0.36756500430669803</v>
      </c>
    </row>
    <row r="14" spans="1:175" s="62" customFormat="1" ht="12.75" customHeight="1" x14ac:dyDescent="0.2">
      <c r="A14" s="63"/>
      <c r="B14" s="59" t="s">
        <v>34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12">
        <v>0.65310392139841156</v>
      </c>
      <c r="FN14" s="12">
        <v>-0.34741082538495505</v>
      </c>
      <c r="FO14" s="12">
        <v>0.62928776250610952</v>
      </c>
      <c r="FP14" s="12">
        <v>2.3302124254664278</v>
      </c>
      <c r="FQ14" s="12">
        <v>3.9048291862157924</v>
      </c>
      <c r="FR14" s="12">
        <v>0.48189475480381816</v>
      </c>
      <c r="FS14" s="373">
        <v>0.45276894351530927</v>
      </c>
    </row>
    <row r="15" spans="1:175" s="62" customFormat="1" ht="12.75" customHeight="1" x14ac:dyDescent="0.2">
      <c r="A15" s="63"/>
      <c r="B15" s="59" t="s">
        <v>35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12">
        <v>0.39697192857639152</v>
      </c>
      <c r="FN15" s="12">
        <v>7.9455281077244422E-2</v>
      </c>
      <c r="FO15" s="12">
        <v>1.1619598117083427</v>
      </c>
      <c r="FP15" s="12">
        <v>0.53120263821908509</v>
      </c>
      <c r="FQ15" s="12">
        <v>-0.89059161924318175</v>
      </c>
      <c r="FR15" s="12">
        <v>2.1858068866577867</v>
      </c>
      <c r="FS15" s="373">
        <v>2.8488963454529141</v>
      </c>
    </row>
    <row r="16" spans="1:175" s="62" customFormat="1" ht="12.75" customHeight="1" x14ac:dyDescent="0.2">
      <c r="A16" s="63"/>
      <c r="B16" s="59" t="s">
        <v>36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12">
        <v>0.88117384780339592</v>
      </c>
      <c r="FN16" s="12">
        <v>-7.0515876777633935E-2</v>
      </c>
      <c r="FO16" s="12">
        <v>1.4068206914526087</v>
      </c>
      <c r="FP16" s="12">
        <v>0.11917457222804728</v>
      </c>
      <c r="FQ16" s="12">
        <v>0.49180263150478254</v>
      </c>
      <c r="FR16" s="12">
        <v>1.3315915651672867</v>
      </c>
      <c r="FS16" s="373">
        <v>1.7114375717080605</v>
      </c>
    </row>
    <row r="17" spans="1:175" s="62" customFormat="1" ht="12.75" customHeight="1" x14ac:dyDescent="0.2">
      <c r="A17" s="63"/>
      <c r="B17" s="59" t="s">
        <v>37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12">
        <v>-0.85736677905656222</v>
      </c>
      <c r="FN17" s="12">
        <v>1.3359294728811761</v>
      </c>
      <c r="FO17" s="12">
        <v>1.0588989132690045</v>
      </c>
      <c r="FP17" s="12">
        <v>0.67058381090829755</v>
      </c>
      <c r="FQ17" s="12">
        <v>2.2663169028220125</v>
      </c>
      <c r="FR17" s="12">
        <v>2.2842723933884201</v>
      </c>
      <c r="FS17" s="373">
        <v>3.1708979499240684</v>
      </c>
    </row>
    <row r="18" spans="1:175" s="62" customFormat="1" ht="12.75" customHeight="1" x14ac:dyDescent="0.2">
      <c r="A18" s="65"/>
      <c r="B18" s="59" t="s">
        <v>38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12">
        <v>1.3244484752910068</v>
      </c>
      <c r="FN18" s="12">
        <v>-0.42139464692185413</v>
      </c>
      <c r="FO18" s="12">
        <v>1.4951517145659778</v>
      </c>
      <c r="FP18" s="12">
        <v>-2.0216497102737208E-2</v>
      </c>
      <c r="FQ18" s="12">
        <v>4.0122691484640427E-2</v>
      </c>
      <c r="FR18" s="12">
        <v>1.0837026358051531</v>
      </c>
      <c r="FS18" s="373">
        <v>1.3271735409535097</v>
      </c>
    </row>
    <row r="19" spans="1:175" s="57" customFormat="1" ht="12.75" customHeight="1" x14ac:dyDescent="0.2">
      <c r="A19" s="93" t="s">
        <v>39</v>
      </c>
      <c r="B19" s="54" t="s">
        <v>40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89">
        <v>9.2877988014365087E-2</v>
      </c>
      <c r="FN19" s="89">
        <v>0.85265840405699578</v>
      </c>
      <c r="FO19" s="89">
        <v>0.41520013144548784</v>
      </c>
      <c r="FP19" s="89">
        <v>0.64520446113979801</v>
      </c>
      <c r="FQ19" s="89">
        <v>1.4135132884222088</v>
      </c>
      <c r="FR19" s="89">
        <v>0.9005602352444555</v>
      </c>
      <c r="FS19" s="374">
        <v>0.64722871044271812</v>
      </c>
    </row>
    <row r="20" spans="1:175" s="62" customFormat="1" ht="12.75" customHeight="1" x14ac:dyDescent="0.2">
      <c r="A20" s="63"/>
      <c r="B20" s="59" t="s">
        <v>41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12">
        <v>0.13049983756967265</v>
      </c>
      <c r="FN20" s="12">
        <v>1.1477796046733175</v>
      </c>
      <c r="FO20" s="12">
        <v>0.4515236342702309</v>
      </c>
      <c r="FP20" s="12">
        <v>0.84584569487805084</v>
      </c>
      <c r="FQ20" s="12">
        <v>1.2684157035176611</v>
      </c>
      <c r="FR20" s="12">
        <v>1.1776395625748819</v>
      </c>
      <c r="FS20" s="373">
        <v>0.6659054134895257</v>
      </c>
    </row>
    <row r="21" spans="1:175" s="62" customFormat="1" ht="12.75" customHeight="1" x14ac:dyDescent="0.2">
      <c r="A21" s="63"/>
      <c r="B21" s="59" t="s">
        <v>42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12">
        <v>-5.3991790302063691E-2</v>
      </c>
      <c r="FN21" s="12">
        <v>-0.30157499449006764</v>
      </c>
      <c r="FO21" s="12">
        <v>0.27107191696921973</v>
      </c>
      <c r="FP21" s="12">
        <v>-0.15235366474429668</v>
      </c>
      <c r="FQ21" s="12">
        <v>1.9960489523225959</v>
      </c>
      <c r="FR21" s="12">
        <v>-0.2039179096728958</v>
      </c>
      <c r="FS21" s="373">
        <v>0.57175003549943426</v>
      </c>
    </row>
    <row r="22" spans="1:175" s="57" customFormat="1" ht="12.75" customHeight="1" x14ac:dyDescent="0.2">
      <c r="A22" s="53" t="s">
        <v>43</v>
      </c>
      <c r="B22" s="54" t="s">
        <v>44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89">
        <v>-0.78734294904070623</v>
      </c>
      <c r="FN22" s="89">
        <v>1.1432779212096733</v>
      </c>
      <c r="FO22" s="89">
        <v>0.44185298150117092</v>
      </c>
      <c r="FP22" s="89">
        <v>-0.92075055596897926</v>
      </c>
      <c r="FQ22" s="89">
        <v>-1.1411353932702468</v>
      </c>
      <c r="FR22" s="89">
        <v>0.80402152031034291</v>
      </c>
      <c r="FS22" s="374">
        <v>-1.764280108193077</v>
      </c>
    </row>
    <row r="23" spans="1:175" s="62" customFormat="1" ht="12.75" customHeight="1" x14ac:dyDescent="0.2">
      <c r="A23" s="63"/>
      <c r="B23" s="59" t="s">
        <v>45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12">
        <v>-3.2025918451239477E-3</v>
      </c>
      <c r="FN23" s="12">
        <v>0.81950957331764585</v>
      </c>
      <c r="FO23" s="12">
        <v>0.25175644302206024</v>
      </c>
      <c r="FP23" s="12">
        <v>-1.4961023610942448</v>
      </c>
      <c r="FQ23" s="12">
        <v>-0.14042336177330128</v>
      </c>
      <c r="FR23" s="12">
        <v>1.5682708911443513</v>
      </c>
      <c r="FS23" s="373">
        <v>-0.67276207380564301</v>
      </c>
    </row>
    <row r="24" spans="1:175" s="62" customFormat="1" ht="12.75" customHeight="1" x14ac:dyDescent="0.2">
      <c r="A24" s="63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12">
        <v>0</v>
      </c>
      <c r="FN24" s="12">
        <v>0.4393794433510152</v>
      </c>
      <c r="FO24" s="12">
        <v>0</v>
      </c>
      <c r="FP24" s="12">
        <v>0</v>
      </c>
      <c r="FQ24" s="12">
        <v>1.1348525027190561</v>
      </c>
      <c r="FR24" s="12">
        <v>1.7602601152969299</v>
      </c>
      <c r="FS24" s="373">
        <v>5.552354179543201</v>
      </c>
    </row>
    <row r="25" spans="1:175" s="62" customFormat="1" ht="12.75" customHeight="1" x14ac:dyDescent="0.2">
      <c r="A25" s="63"/>
      <c r="B25" s="59" t="s">
        <v>47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12">
        <v>4.0593908550960123E-2</v>
      </c>
      <c r="FN25" s="12">
        <v>0.82345494347799786</v>
      </c>
      <c r="FO25" s="12">
        <v>0.27846850649110877</v>
      </c>
      <c r="FP25" s="12">
        <v>-1.5361843770149477</v>
      </c>
      <c r="FQ25" s="12">
        <v>-0.23570219119146429</v>
      </c>
      <c r="FR25" s="12">
        <v>1.5633913322463826</v>
      </c>
      <c r="FS25" s="373">
        <v>-0.90724522710247868</v>
      </c>
    </row>
    <row r="26" spans="1:175" s="62" customFormat="1" ht="12.75" customHeight="1" x14ac:dyDescent="0.2">
      <c r="A26" s="63"/>
      <c r="B26" s="59" t="s">
        <v>48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12">
        <v>4.0027600757568393E-2</v>
      </c>
      <c r="FN26" s="12">
        <v>1.3509502939329678</v>
      </c>
      <c r="FO26" s="12">
        <v>-1.4139149864567173</v>
      </c>
      <c r="FP26" s="12">
        <v>-2.565081422147486</v>
      </c>
      <c r="FQ26" s="12">
        <v>0.43569565060998627</v>
      </c>
      <c r="FR26" s="12">
        <v>2.2586053925650447</v>
      </c>
      <c r="FS26" s="373">
        <v>0.23308713503583078</v>
      </c>
    </row>
    <row r="27" spans="1:175" s="62" customFormat="1" ht="12.75" customHeight="1" x14ac:dyDescent="0.2">
      <c r="A27" s="63"/>
      <c r="B27" s="59" t="s">
        <v>49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12">
        <v>0.31583071578369015</v>
      </c>
      <c r="FN27" s="12">
        <v>0.17323942957207805</v>
      </c>
      <c r="FO27" s="12">
        <v>1.150987432608602</v>
      </c>
      <c r="FP27" s="12">
        <v>-4.840840644217792E-2</v>
      </c>
      <c r="FQ27" s="12">
        <v>-1.529430021080131</v>
      </c>
      <c r="FR27" s="12">
        <v>2.0045479631493777</v>
      </c>
      <c r="FS27" s="373">
        <v>-3.1449447716917405</v>
      </c>
    </row>
    <row r="28" spans="1:175" s="62" customFormat="1" ht="12.75" customHeight="1" x14ac:dyDescent="0.2">
      <c r="A28" s="63"/>
      <c r="B28" s="59" t="s">
        <v>50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12">
        <v>-0.22857370690367418</v>
      </c>
      <c r="FN28" s="12">
        <v>0.98672832286462153</v>
      </c>
      <c r="FO28" s="12">
        <v>0.96265246271327953</v>
      </c>
      <c r="FP28" s="12">
        <v>-2.0804452816387169</v>
      </c>
      <c r="FQ28" s="12">
        <v>0.46480634992556702</v>
      </c>
      <c r="FR28" s="12">
        <v>0.51804753243631296</v>
      </c>
      <c r="FS28" s="373">
        <v>0.29377666483081555</v>
      </c>
    </row>
    <row r="29" spans="1:175" s="62" customFormat="1" ht="12.75" customHeight="1" x14ac:dyDescent="0.2">
      <c r="A29" s="63"/>
      <c r="B29" s="59" t="s">
        <v>51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12">
        <v>0.1954003204409247</v>
      </c>
      <c r="FN29" s="12">
        <v>1.4420489435789108</v>
      </c>
      <c r="FO29" s="12">
        <v>0.72920908948820795</v>
      </c>
      <c r="FP29" s="12">
        <v>-3.5675886988235845</v>
      </c>
      <c r="FQ29" s="12">
        <v>0.40481612433596581</v>
      </c>
      <c r="FR29" s="12">
        <v>7.3745707689127471E-2</v>
      </c>
      <c r="FS29" s="373">
        <v>0.34515747011721487</v>
      </c>
    </row>
    <row r="30" spans="1:175" s="62" customFormat="1" ht="12.75" customHeight="1" x14ac:dyDescent="0.2">
      <c r="A30" s="63"/>
      <c r="B30" s="59" t="s">
        <v>52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12">
        <v>-0.50879870649603731</v>
      </c>
      <c r="FN30" s="12">
        <v>0.89310803251065352</v>
      </c>
      <c r="FO30" s="12">
        <v>1.3541265039940953</v>
      </c>
      <c r="FP30" s="12">
        <v>-1.4862116944492954</v>
      </c>
      <c r="FQ30" s="12">
        <v>0.45410572093373958</v>
      </c>
      <c r="FR30" s="12">
        <v>0.87278674082460839</v>
      </c>
      <c r="FS30" s="373">
        <v>0.13546919528641865</v>
      </c>
    </row>
    <row r="31" spans="1:175" s="62" customFormat="1" ht="12.75" customHeight="1" x14ac:dyDescent="0.2">
      <c r="A31" s="63"/>
      <c r="B31" s="59" t="s">
        <v>53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12">
        <v>-0.3611426465292169</v>
      </c>
      <c r="FN31" s="12">
        <v>1.0627531943626423E-2</v>
      </c>
      <c r="FO31" s="12">
        <v>9.3358264629088694E-2</v>
      </c>
      <c r="FP31" s="12">
        <v>1.0676697517908451E-3</v>
      </c>
      <c r="FQ31" s="12">
        <v>0.68250240292917397</v>
      </c>
      <c r="FR31" s="12">
        <v>0.39321064577973175</v>
      </c>
      <c r="FS31" s="373">
        <v>0.78000417734645566</v>
      </c>
    </row>
    <row r="32" spans="1:175" s="62" customFormat="1" ht="12.75" customHeight="1" x14ac:dyDescent="0.2">
      <c r="A32" s="63"/>
      <c r="B32" s="59" t="s">
        <v>54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12">
        <v>-1.7061787363324186</v>
      </c>
      <c r="FN32" s="12">
        <v>1.2246077160194631</v>
      </c>
      <c r="FO32" s="12">
        <v>-0.4539474420797518</v>
      </c>
      <c r="FP32" s="12">
        <v>-2.0881336446373524</v>
      </c>
      <c r="FQ32" s="12">
        <v>1.7688583654235543</v>
      </c>
      <c r="FR32" s="12">
        <v>1.3757068191221578</v>
      </c>
      <c r="FS32" s="373">
        <v>-0.66081412518438754</v>
      </c>
    </row>
    <row r="33" spans="1:175" s="62" customFormat="1" ht="12.75" customHeight="1" x14ac:dyDescent="0.2">
      <c r="A33" s="63"/>
      <c r="B33" s="59" t="s">
        <v>55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12">
        <v>0</v>
      </c>
      <c r="FN33" s="12">
        <v>5.7278975417858646E-2</v>
      </c>
      <c r="FO33" s="12">
        <v>1.4877752589225679</v>
      </c>
      <c r="FP33" s="12">
        <v>0</v>
      </c>
      <c r="FQ33" s="12">
        <v>0.29249698565605797</v>
      </c>
      <c r="FR33" s="12">
        <v>8.7385139254287054</v>
      </c>
      <c r="FS33" s="373">
        <v>0</v>
      </c>
    </row>
    <row r="34" spans="1:175" s="62" customFormat="1" ht="12.75" customHeight="1" x14ac:dyDescent="0.2">
      <c r="A34" s="63"/>
      <c r="B34" s="59" t="s">
        <v>56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12">
        <v>-2.4102251729208604</v>
      </c>
      <c r="FN34" s="12">
        <v>1.829886715064319</v>
      </c>
      <c r="FO34" s="12">
        <v>0.84098677601957661</v>
      </c>
      <c r="FP34" s="12">
        <v>0.28022087301233967</v>
      </c>
      <c r="FQ34" s="12">
        <v>-3.1929893700060461</v>
      </c>
      <c r="FR34" s="12">
        <v>-0.81240262811928687</v>
      </c>
      <c r="FS34" s="373">
        <v>-4.1283039069745939</v>
      </c>
    </row>
    <row r="35" spans="1:175" s="62" customFormat="1" ht="12.75" customHeight="1" x14ac:dyDescent="0.2">
      <c r="A35" s="63"/>
      <c r="B35" s="59" t="s">
        <v>57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12">
        <v>-2.9857621158560619</v>
      </c>
      <c r="FN35" s="12">
        <v>2.8268250748617589</v>
      </c>
      <c r="FO35" s="12">
        <v>0.26363046198612494</v>
      </c>
      <c r="FP35" s="12">
        <v>0.17196358674030421</v>
      </c>
      <c r="FQ35" s="12">
        <v>-3.2240838994396768</v>
      </c>
      <c r="FR35" s="12">
        <v>-1.1225655920881508</v>
      </c>
      <c r="FS35" s="373">
        <v>-5.0093158470847783</v>
      </c>
    </row>
    <row r="36" spans="1:175" s="62" customFormat="1" ht="12.75" customHeight="1" x14ac:dyDescent="0.2">
      <c r="A36" s="63"/>
      <c r="B36" s="59" t="s">
        <v>58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12">
        <v>-0.34760566967419493</v>
      </c>
      <c r="FN36" s="12">
        <v>-1.4795352124268533</v>
      </c>
      <c r="FO36" s="12">
        <v>2.6913180186769949</v>
      </c>
      <c r="FP36" s="12">
        <v>0.70382173785743873</v>
      </c>
      <c r="FQ36" s="12">
        <v>-3.4455726778143116</v>
      </c>
      <c r="FR36" s="12">
        <v>0.10402204005831095</v>
      </c>
      <c r="FS36" s="373">
        <v>-1.5179150328505955</v>
      </c>
    </row>
    <row r="37" spans="1:175" s="62" customFormat="1" ht="12.75" customHeight="1" x14ac:dyDescent="0.2">
      <c r="A37" s="63"/>
      <c r="B37" s="59" t="s">
        <v>59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12">
        <v>-0.95037518738180893</v>
      </c>
      <c r="FN37" s="12">
        <v>-3.0842036818963834</v>
      </c>
      <c r="FO37" s="12">
        <v>6.0620855937006439</v>
      </c>
      <c r="FP37" s="12">
        <v>0</v>
      </c>
      <c r="FQ37" s="12">
        <v>2.0722061414170554</v>
      </c>
      <c r="FR37" s="12">
        <v>2.3986390406087992</v>
      </c>
      <c r="FS37" s="373">
        <v>4.1602956288132162</v>
      </c>
    </row>
    <row r="38" spans="1:175" s="57" customFormat="1" ht="24" customHeight="1" x14ac:dyDescent="0.2">
      <c r="A38" s="53" t="s">
        <v>60</v>
      </c>
      <c r="B38" s="67" t="s">
        <v>61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89">
        <v>3.333382005369856E-2</v>
      </c>
      <c r="FN38" s="89">
        <v>0.27587066241355274</v>
      </c>
      <c r="FO38" s="89">
        <v>5.8897189185105958</v>
      </c>
      <c r="FP38" s="89">
        <v>3.4552189773080499E-2</v>
      </c>
      <c r="FQ38" s="89">
        <v>4.6983674551356103E-2</v>
      </c>
      <c r="FR38" s="89">
        <v>-1.4858576121696387E-2</v>
      </c>
      <c r="FS38" s="374">
        <v>-2.3195045997354669E-2</v>
      </c>
    </row>
    <row r="39" spans="1:175" s="62" customFormat="1" ht="12.75" customHeight="1" x14ac:dyDescent="0.2">
      <c r="A39" s="63"/>
      <c r="B39" s="59" t="s">
        <v>62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12">
        <v>5.718880265419557E-4</v>
      </c>
      <c r="FN39" s="12">
        <v>-2.4792682549872325E-3</v>
      </c>
      <c r="FO39" s="12">
        <v>7.0004297616658988</v>
      </c>
      <c r="FP39" s="12">
        <v>0</v>
      </c>
      <c r="FQ39" s="12">
        <v>0</v>
      </c>
      <c r="FR39" s="12">
        <v>0</v>
      </c>
      <c r="FS39" s="373">
        <v>0</v>
      </c>
    </row>
    <row r="40" spans="1:175" s="62" customFormat="1" ht="12.75" customHeight="1" x14ac:dyDescent="0.2">
      <c r="A40" s="63"/>
      <c r="B40" s="59" t="s">
        <v>63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12">
        <v>-0.17082820600795401</v>
      </c>
      <c r="FN40" s="12">
        <v>-0.34892602587306953</v>
      </c>
      <c r="FO40" s="12">
        <v>0.51441741168093813</v>
      </c>
      <c r="FP40" s="12">
        <v>0.99553913230363378</v>
      </c>
      <c r="FQ40" s="12">
        <v>1.3422823954107201</v>
      </c>
      <c r="FR40" s="12">
        <v>0.35042789002936559</v>
      </c>
      <c r="FS40" s="373">
        <v>0.26361348675609975</v>
      </c>
    </row>
    <row r="41" spans="1:175" s="62" customFormat="1" ht="12.75" customHeight="1" x14ac:dyDescent="0.2">
      <c r="A41" s="63"/>
      <c r="B41" s="59" t="s">
        <v>64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12">
        <v>0.54973840453172329</v>
      </c>
      <c r="FN41" s="12">
        <v>0</v>
      </c>
      <c r="FO41" s="12">
        <v>0</v>
      </c>
      <c r="FP41" s="12">
        <v>0.83116297551077878</v>
      </c>
      <c r="FQ41" s="12">
        <v>0</v>
      </c>
      <c r="FR41" s="12">
        <v>0</v>
      </c>
      <c r="FS41" s="373">
        <v>0</v>
      </c>
    </row>
    <row r="42" spans="1:175" s="62" customFormat="1" ht="12.75" customHeight="1" x14ac:dyDescent="0.2">
      <c r="A42" s="63"/>
      <c r="B42" s="59" t="s">
        <v>65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12">
        <v>5.9684234354804744E-2</v>
      </c>
      <c r="FN42" s="12">
        <v>1.8062922476110828</v>
      </c>
      <c r="FO42" s="12">
        <v>2.2680422842187085</v>
      </c>
      <c r="FP42" s="12">
        <v>-5.2224898670900188E-2</v>
      </c>
      <c r="FQ42" s="12">
        <v>0.24719491895896795</v>
      </c>
      <c r="FR42" s="12">
        <v>-0.11380282969594191</v>
      </c>
      <c r="FS42" s="373">
        <v>-0.16468025665106722</v>
      </c>
    </row>
    <row r="43" spans="1:175" s="57" customFormat="1" ht="24" customHeight="1" x14ac:dyDescent="0.2">
      <c r="A43" s="53" t="s">
        <v>66</v>
      </c>
      <c r="B43" s="68" t="s">
        <v>67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89">
        <v>0.45006140636378689</v>
      </c>
      <c r="FN43" s="89">
        <v>0.33928822314778984</v>
      </c>
      <c r="FO43" s="89">
        <v>0.98251813161968471</v>
      </c>
      <c r="FP43" s="89">
        <v>0.41151887149142397</v>
      </c>
      <c r="FQ43" s="89">
        <v>0.77193721500358947</v>
      </c>
      <c r="FR43" s="89">
        <v>1.3381723909515131</v>
      </c>
      <c r="FS43" s="374">
        <v>0.93888305108187353</v>
      </c>
    </row>
    <row r="44" spans="1:175" s="62" customFormat="1" ht="21.75" customHeight="1" x14ac:dyDescent="0.2">
      <c r="A44" s="63"/>
      <c r="B44" s="69" t="s">
        <v>68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16">
        <v>1.2499593883181745</v>
      </c>
      <c r="FN44" s="16">
        <v>0.22439635899229415</v>
      </c>
      <c r="FO44" s="16">
        <v>-1.4826291745364983E-2</v>
      </c>
      <c r="FP44" s="16">
        <v>-0.23248603601240347</v>
      </c>
      <c r="FQ44" s="16">
        <v>1.0342324727521799</v>
      </c>
      <c r="FR44" s="16">
        <v>1.6290733240243043</v>
      </c>
      <c r="FS44" s="373">
        <v>1.4958349596617211</v>
      </c>
    </row>
    <row r="45" spans="1:175" s="62" customFormat="1" ht="12.75" customHeight="1" x14ac:dyDescent="0.2">
      <c r="A45" s="63"/>
      <c r="B45" s="59" t="s">
        <v>69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16">
        <v>1.3064996947733647</v>
      </c>
      <c r="FN45" s="16">
        <v>0.13455136750049235</v>
      </c>
      <c r="FO45" s="16">
        <v>-0.12351728031461562</v>
      </c>
      <c r="FP45" s="16">
        <v>-0.18666167221003604</v>
      </c>
      <c r="FQ45" s="16">
        <v>0.94308024720245953</v>
      </c>
      <c r="FR45" s="16">
        <v>1.6462998479386926</v>
      </c>
      <c r="FS45" s="373">
        <v>1.5999874116316732</v>
      </c>
    </row>
    <row r="46" spans="1:175" s="62" customFormat="1" ht="12.75" customHeight="1" x14ac:dyDescent="0.2">
      <c r="A46" s="63"/>
      <c r="B46" s="59" t="s">
        <v>70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16">
        <v>0.42807563763867051</v>
      </c>
      <c r="FN46" s="16">
        <v>2.1988521387951607</v>
      </c>
      <c r="FO46" s="16">
        <v>1.0447430975918195</v>
      </c>
      <c r="FP46" s="16">
        <v>-1.2441155012619731</v>
      </c>
      <c r="FQ46" s="16">
        <v>3.2399063817203597</v>
      </c>
      <c r="FR46" s="16">
        <v>0.5311054093842813</v>
      </c>
      <c r="FS46" s="373">
        <v>-0.19449581114015757</v>
      </c>
    </row>
    <row r="47" spans="1:175" s="62" customFormat="1" ht="12.75" customHeight="1" x14ac:dyDescent="0.2">
      <c r="A47" s="63"/>
      <c r="B47" s="59" t="s">
        <v>71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16">
        <v>0</v>
      </c>
      <c r="FN47" s="16">
        <v>0</v>
      </c>
      <c r="FO47" s="16">
        <v>4.1692186218232621</v>
      </c>
      <c r="FP47" s="16">
        <v>0</v>
      </c>
      <c r="FQ47" s="16">
        <v>0</v>
      </c>
      <c r="FR47" s="16">
        <v>4.2017682577470339</v>
      </c>
      <c r="FS47" s="373">
        <v>0</v>
      </c>
    </row>
    <row r="48" spans="1:175" s="62" customFormat="1" ht="12.75" customHeight="1" x14ac:dyDescent="0.2">
      <c r="A48" s="63"/>
      <c r="B48" s="59" t="s">
        <v>72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16">
        <v>-1.7885050822951598</v>
      </c>
      <c r="FN48" s="16">
        <v>1.1269032230575959</v>
      </c>
      <c r="FO48" s="16">
        <v>0.74300262016058127</v>
      </c>
      <c r="FP48" s="16">
        <v>0.85123299034428612</v>
      </c>
      <c r="FQ48" s="16">
        <v>0.47925475541312323</v>
      </c>
      <c r="FR48" s="16">
        <v>-1.6179171686047766E-2</v>
      </c>
      <c r="FS48" s="373">
        <v>0.83625355717846617</v>
      </c>
    </row>
    <row r="49" spans="1:175" s="62" customFormat="1" ht="24.75" customHeight="1" x14ac:dyDescent="0.2">
      <c r="A49" s="63"/>
      <c r="B49" s="70" t="s">
        <v>73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16">
        <v>1.0553202158005064</v>
      </c>
      <c r="FN49" s="16">
        <v>-7.6684786538692151E-2</v>
      </c>
      <c r="FO49" s="16">
        <v>0.56575363155712921</v>
      </c>
      <c r="FP49" s="16">
        <v>1.4126230848992947</v>
      </c>
      <c r="FQ49" s="16">
        <v>0.30606386394258323</v>
      </c>
      <c r="FR49" s="16">
        <v>1.1245349459676532</v>
      </c>
      <c r="FS49" s="373">
        <v>0.53399271183720032</v>
      </c>
    </row>
    <row r="50" spans="1:175" s="62" customFormat="1" ht="12.75" customHeight="1" x14ac:dyDescent="0.2">
      <c r="A50" s="63"/>
      <c r="B50" s="59" t="s">
        <v>74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16">
        <v>2.6066544909628959</v>
      </c>
      <c r="FN50" s="16">
        <v>1.0807440579432779</v>
      </c>
      <c r="FO50" s="16">
        <v>-0.21653427292859817</v>
      </c>
      <c r="FP50" s="16">
        <v>0.20971551967190294</v>
      </c>
      <c r="FQ50" s="16">
        <v>-1.287758035818527</v>
      </c>
      <c r="FR50" s="16">
        <v>3.7198301517913137</v>
      </c>
      <c r="FS50" s="373">
        <v>1.1176018837374357</v>
      </c>
    </row>
    <row r="51" spans="1:175" s="62" customFormat="1" ht="12.75" customHeight="1" x14ac:dyDescent="0.2">
      <c r="A51" s="63"/>
      <c r="B51" s="59" t="s">
        <v>75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16">
        <v>0.90419445040782875</v>
      </c>
      <c r="FN51" s="16">
        <v>-0.36661423519419145</v>
      </c>
      <c r="FO51" s="16">
        <v>0.28161762400074508</v>
      </c>
      <c r="FP51" s="16">
        <v>1.2778673449533926</v>
      </c>
      <c r="FQ51" s="16">
        <v>1.1978621004924577</v>
      </c>
      <c r="FR51" s="16">
        <v>0.61903192100058391</v>
      </c>
      <c r="FS51" s="373">
        <v>0.45859961450365461</v>
      </c>
    </row>
    <row r="52" spans="1:175" s="62" customFormat="1" ht="14.25" customHeight="1" x14ac:dyDescent="0.2">
      <c r="A52" s="71"/>
      <c r="B52" s="72" t="s">
        <v>76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74">
        <v>-0.15384918485280252</v>
      </c>
      <c r="FN52" s="74">
        <v>0.43524950417722152</v>
      </c>
      <c r="FO52" s="74">
        <v>2.9756919794622405</v>
      </c>
      <c r="FP52" s="74">
        <v>-1.3916390886961949E-2</v>
      </c>
      <c r="FQ52" s="74">
        <v>1.1723179185757289</v>
      </c>
      <c r="FR52" s="74">
        <v>1.7141361366555827</v>
      </c>
      <c r="FS52" s="375">
        <v>0.76345184509503383</v>
      </c>
    </row>
    <row r="53" spans="1:175" s="57" customFormat="1" ht="17.25" customHeight="1" x14ac:dyDescent="0.2">
      <c r="A53" s="53" t="s">
        <v>77</v>
      </c>
      <c r="B53" s="75" t="s">
        <v>78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89">
        <v>0.35791297993230842</v>
      </c>
      <c r="FN53" s="89">
        <v>0.12242128894510529</v>
      </c>
      <c r="FO53" s="89">
        <v>4.7176770205652474</v>
      </c>
      <c r="FP53" s="89">
        <v>5.7852614729696938E-2</v>
      </c>
      <c r="FQ53" s="89">
        <v>0.35100420246492092</v>
      </c>
      <c r="FR53" s="89">
        <v>0.55350971339987609</v>
      </c>
      <c r="FS53" s="374">
        <v>0.14425071684615887</v>
      </c>
    </row>
    <row r="54" spans="1:175" s="62" customFormat="1" ht="18" customHeight="1" x14ac:dyDescent="0.2">
      <c r="A54" s="63"/>
      <c r="B54" s="59" t="s">
        <v>79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12">
        <v>0.87108457981418042</v>
      </c>
      <c r="FN54" s="12">
        <v>0.29643177583183444</v>
      </c>
      <c r="FO54" s="12">
        <v>0.65053614162629003</v>
      </c>
      <c r="FP54" s="12">
        <v>-1.2535641266879338E-2</v>
      </c>
      <c r="FQ54" s="12">
        <v>0.8833554959485781</v>
      </c>
      <c r="FR54" s="12">
        <v>1.2418052895577887</v>
      </c>
      <c r="FS54" s="373">
        <v>0.35865817663140831</v>
      </c>
    </row>
    <row r="55" spans="1:175" s="62" customFormat="1" ht="18" customHeight="1" x14ac:dyDescent="0.2">
      <c r="A55" s="63"/>
      <c r="B55" s="59" t="s">
        <v>80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8.8426856136228764</v>
      </c>
      <c r="FP55" s="12">
        <v>0.12017200504661218</v>
      </c>
      <c r="FQ55" s="12">
        <v>0</v>
      </c>
      <c r="FR55" s="12">
        <v>0.11019918735814827</v>
      </c>
      <c r="FS55" s="373">
        <v>0</v>
      </c>
    </row>
    <row r="56" spans="1:175" s="62" customFormat="1" ht="18" customHeight="1" x14ac:dyDescent="0.2">
      <c r="A56" s="63"/>
      <c r="B56" s="59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373">
        <v>0</v>
      </c>
    </row>
    <row r="57" spans="1:175" s="57" customFormat="1" ht="17.25" customHeight="1" x14ac:dyDescent="0.2">
      <c r="A57" s="53" t="s">
        <v>82</v>
      </c>
      <c r="B57" s="75" t="s">
        <v>83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89">
        <v>2.0777036311670827E-2</v>
      </c>
      <c r="FN57" s="89">
        <v>-1.4920639291730708E-2</v>
      </c>
      <c r="FO57" s="89">
        <v>-0.27952244910385105</v>
      </c>
      <c r="FP57" s="89">
        <v>0.75867991756001629</v>
      </c>
      <c r="FQ57" s="89">
        <v>-0.28917429771146885</v>
      </c>
      <c r="FR57" s="89">
        <v>0.18757861987148772</v>
      </c>
      <c r="FS57" s="374">
        <v>7.9672606390886358E-2</v>
      </c>
    </row>
    <row r="58" spans="1:175" s="62" customFormat="1" ht="15.75" customHeight="1" x14ac:dyDescent="0.2">
      <c r="A58" s="63"/>
      <c r="B58" s="59" t="s">
        <v>84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12">
        <v>1.0336173972760605</v>
      </c>
      <c r="FN58" s="12">
        <v>-0.67790131730053815</v>
      </c>
      <c r="FO58" s="12">
        <v>1.338588957668847</v>
      </c>
      <c r="FP58" s="12">
        <v>1.2185957157964111</v>
      </c>
      <c r="FQ58" s="12">
        <v>3.422855819017073</v>
      </c>
      <c r="FR58" s="12">
        <v>-0.4166620166572983</v>
      </c>
      <c r="FS58" s="373">
        <v>0.77550907982244155</v>
      </c>
    </row>
    <row r="59" spans="1:175" s="62" customFormat="1" ht="15.75" customHeight="1" x14ac:dyDescent="0.2">
      <c r="A59" s="63"/>
      <c r="B59" s="59" t="s">
        <v>85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12">
        <v>-0.36374972156676222</v>
      </c>
      <c r="FN59" s="12">
        <v>0.23901724314980299</v>
      </c>
      <c r="FO59" s="12">
        <v>-0.9758225776891436</v>
      </c>
      <c r="FP59" s="12">
        <v>0.80484781059786314</v>
      </c>
      <c r="FQ59" s="12">
        <v>-1.7979453896557374</v>
      </c>
      <c r="FR59" s="12">
        <v>0.47754958256422242</v>
      </c>
      <c r="FS59" s="373">
        <v>-0.16832559148960513</v>
      </c>
    </row>
    <row r="60" spans="1:175" s="62" customFormat="1" ht="15.75" customHeight="1" x14ac:dyDescent="0.2">
      <c r="A60" s="63"/>
      <c r="B60" s="59" t="s">
        <v>86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12">
        <v>4.1496194750862969E-2</v>
      </c>
      <c r="FN60" s="12">
        <v>-2.4274114766626553E-2</v>
      </c>
      <c r="FO60" s="12">
        <v>1.9757052856505197E-2</v>
      </c>
      <c r="FP60" s="12">
        <v>1.6249183857837579E-2</v>
      </c>
      <c r="FQ60" s="12">
        <v>-3.0537410118512298E-2</v>
      </c>
      <c r="FR60" s="12">
        <v>4.0716893101361507E-2</v>
      </c>
      <c r="FS60" s="373">
        <v>-2.6818324336090882E-2</v>
      </c>
    </row>
    <row r="61" spans="1:175" s="57" customFormat="1" ht="17.25" customHeight="1" x14ac:dyDescent="0.2">
      <c r="A61" s="53" t="s">
        <v>87</v>
      </c>
      <c r="B61" s="75" t="s">
        <v>88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89">
        <v>2.9471423012267906E-2</v>
      </c>
      <c r="FN61" s="89">
        <v>3.6894607625683307E-2</v>
      </c>
      <c r="FO61" s="89">
        <v>-0.55516065509173984</v>
      </c>
      <c r="FP61" s="89">
        <v>0.21674558568194868</v>
      </c>
      <c r="FQ61" s="89">
        <v>0.13908247313648303</v>
      </c>
      <c r="FR61" s="89">
        <v>-0.123067537653057</v>
      </c>
      <c r="FS61" s="374">
        <v>1.2844641432997008</v>
      </c>
    </row>
    <row r="62" spans="1:175" s="57" customFormat="1" ht="17.25" customHeight="1" x14ac:dyDescent="0.2">
      <c r="A62" s="53" t="s">
        <v>89</v>
      </c>
      <c r="B62" s="75" t="s">
        <v>90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89">
        <v>0.38577310485652561</v>
      </c>
      <c r="FN62" s="89">
        <v>0.12080708152251418</v>
      </c>
      <c r="FO62" s="89">
        <v>1.3357682111798255</v>
      </c>
      <c r="FP62" s="89">
        <v>5.5044373360530585E-2</v>
      </c>
      <c r="FQ62" s="89">
        <v>0.83476051790279371</v>
      </c>
      <c r="FR62" s="89">
        <v>0.32676530857089858</v>
      </c>
      <c r="FS62" s="374">
        <v>1.770522305844267</v>
      </c>
    </row>
    <row r="63" spans="1:175" s="62" customFormat="1" ht="21.75" customHeight="1" x14ac:dyDescent="0.2">
      <c r="A63" s="63"/>
      <c r="B63" s="70" t="s">
        <v>91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12">
        <v>-0.12418018047580404</v>
      </c>
      <c r="FN63" s="12">
        <v>-8.9007912056047189E-3</v>
      </c>
      <c r="FO63" s="12">
        <v>2.5901557989170811</v>
      </c>
      <c r="FP63" s="12">
        <v>-0.15063995429903798</v>
      </c>
      <c r="FQ63" s="12">
        <v>1.4798203251946092</v>
      </c>
      <c r="FR63" s="12">
        <v>0.43486432613792658</v>
      </c>
      <c r="FS63" s="373">
        <v>0.15368893477491952</v>
      </c>
    </row>
    <row r="64" spans="1:175" s="62" customFormat="1" ht="18" customHeight="1" x14ac:dyDescent="0.2">
      <c r="A64" s="63"/>
      <c r="B64" s="59" t="s">
        <v>92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12">
        <v>0.24403588445424873</v>
      </c>
      <c r="FN64" s="12">
        <v>0</v>
      </c>
      <c r="FO64" s="12">
        <v>2.6352747687671467</v>
      </c>
      <c r="FP64" s="12">
        <v>1.5086173464521977</v>
      </c>
      <c r="FQ64" s="12">
        <v>0.40113518230117506</v>
      </c>
      <c r="FR64" s="12">
        <v>-0.30368686995809924</v>
      </c>
      <c r="FS64" s="373">
        <v>4.6779178031491284</v>
      </c>
    </row>
    <row r="65" spans="1:175" s="62" customFormat="1" ht="22.5" customHeight="1" x14ac:dyDescent="0.2">
      <c r="A65" s="63"/>
      <c r="B65" s="70" t="s">
        <v>93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12">
        <v>0.52686098424530314</v>
      </c>
      <c r="FN65" s="12">
        <v>0.13162652771995909</v>
      </c>
      <c r="FO65" s="12">
        <v>0.66684536712267573</v>
      </c>
      <c r="FP65" s="12">
        <v>-0.33064991084317796</v>
      </c>
      <c r="FQ65" s="12">
        <v>0.49165064238718514</v>
      </c>
      <c r="FR65" s="12">
        <v>0.16555119666674045</v>
      </c>
      <c r="FS65" s="373">
        <v>0.36241587715304036</v>
      </c>
    </row>
    <row r="66" spans="1:175" s="62" customFormat="1" ht="15.75" customHeight="1" x14ac:dyDescent="0.2">
      <c r="A66" s="63"/>
      <c r="B66" s="59" t="s">
        <v>94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12">
        <v>0</v>
      </c>
      <c r="FN66" s="12">
        <v>0.32717103659045677</v>
      </c>
      <c r="FO66" s="12">
        <v>0.19995148782750505</v>
      </c>
      <c r="FP66" s="12">
        <v>-1.659769651696763E-2</v>
      </c>
      <c r="FQ66" s="12">
        <v>-1.4569486772046503E-2</v>
      </c>
      <c r="FR66" s="12">
        <v>-2.4892756527492566E-3</v>
      </c>
      <c r="FS66" s="373">
        <v>5.3039396104217076</v>
      </c>
    </row>
    <row r="67" spans="1:175" s="62" customFormat="1" ht="15.75" customHeight="1" x14ac:dyDescent="0.2">
      <c r="A67" s="63"/>
      <c r="B67" s="59" t="s">
        <v>95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12">
        <v>0.13402508102737443</v>
      </c>
      <c r="FN67" s="12">
        <v>-0.2055050306729953</v>
      </c>
      <c r="FO67" s="12">
        <v>-1.1830851880968112</v>
      </c>
      <c r="FP67" s="12">
        <v>1.2427723356621669</v>
      </c>
      <c r="FQ67" s="12">
        <v>1.6982437963279011</v>
      </c>
      <c r="FR67" s="12">
        <v>1.6927293374832999</v>
      </c>
      <c r="FS67" s="373">
        <v>0.92956808328612794</v>
      </c>
    </row>
    <row r="68" spans="1:175" s="62" customFormat="1" ht="15.75" customHeight="1" x14ac:dyDescent="0.2">
      <c r="A68" s="63"/>
      <c r="B68" s="59" t="s">
        <v>96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12">
        <v>7.2009710596170606</v>
      </c>
      <c r="FN68" s="12">
        <v>1.6590973350477043</v>
      </c>
      <c r="FO68" s="12">
        <v>13.341165662932468</v>
      </c>
      <c r="FP68" s="12">
        <v>-3.5306416131219009</v>
      </c>
      <c r="FQ68" s="12">
        <v>-2.1003639204454743</v>
      </c>
      <c r="FR68" s="12">
        <v>-4.7859510684741196</v>
      </c>
      <c r="FS68" s="373">
        <v>1.4153221697007723</v>
      </c>
    </row>
    <row r="69" spans="1:175" s="57" customFormat="1" ht="17.25" customHeight="1" x14ac:dyDescent="0.2">
      <c r="A69" s="53" t="s">
        <v>108</v>
      </c>
      <c r="B69" s="75" t="s">
        <v>97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89">
        <v>0</v>
      </c>
      <c r="FN69" s="89">
        <v>0</v>
      </c>
      <c r="FO69" s="89">
        <v>7.0842933929771306</v>
      </c>
      <c r="FP69" s="89">
        <v>0.4725999654327353</v>
      </c>
      <c r="FQ69" s="89">
        <v>0</v>
      </c>
      <c r="FR69" s="89">
        <v>0</v>
      </c>
      <c r="FS69" s="374">
        <v>0</v>
      </c>
    </row>
    <row r="70" spans="1:175" s="62" customFormat="1" ht="15.75" customHeight="1" x14ac:dyDescent="0.2">
      <c r="A70" s="63"/>
      <c r="B70" s="59" t="s">
        <v>279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13.182298443517652</v>
      </c>
      <c r="FP70" s="12">
        <v>0</v>
      </c>
      <c r="FQ70" s="12">
        <v>0</v>
      </c>
      <c r="FR70" s="12">
        <v>0</v>
      </c>
      <c r="FS70" s="373">
        <v>0</v>
      </c>
    </row>
    <row r="71" spans="1:175" s="62" customFormat="1" ht="15.75" customHeight="1" x14ac:dyDescent="0.2">
      <c r="A71" s="63"/>
      <c r="B71" s="59" t="s">
        <v>280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9.7760392108682908</v>
      </c>
      <c r="FP71" s="12">
        <v>0.5253771594337735</v>
      </c>
      <c r="FQ71" s="12">
        <v>0</v>
      </c>
      <c r="FR71" s="12">
        <v>0</v>
      </c>
      <c r="FS71" s="373">
        <v>0</v>
      </c>
    </row>
    <row r="72" spans="1:175" s="62" customFormat="1" ht="15.75" customHeight="1" x14ac:dyDescent="0.2">
      <c r="A72" s="63"/>
      <c r="B72" s="59" t="s">
        <v>98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4.4361755389026314</v>
      </c>
      <c r="FP72" s="12">
        <v>0</v>
      </c>
      <c r="FQ72" s="12">
        <v>0.49974362229086466</v>
      </c>
      <c r="FR72" s="12">
        <v>0</v>
      </c>
      <c r="FS72" s="373">
        <v>0</v>
      </c>
    </row>
    <row r="73" spans="1:175" s="57" customFormat="1" ht="17.25" customHeight="1" x14ac:dyDescent="0.2">
      <c r="A73" s="53" t="s">
        <v>109</v>
      </c>
      <c r="B73" s="75" t="s">
        <v>99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89">
        <v>0.11028183733947117</v>
      </c>
      <c r="FN73" s="89">
        <v>-1.5406504926192497</v>
      </c>
      <c r="FO73" s="89">
        <v>2.5773255647550002</v>
      </c>
      <c r="FP73" s="89">
        <v>1.7246446557012547</v>
      </c>
      <c r="FQ73" s="89">
        <v>0.63282770051355897</v>
      </c>
      <c r="FR73" s="89">
        <v>2.0538341939824392</v>
      </c>
      <c r="FS73" s="374">
        <v>0.72953184857900055</v>
      </c>
    </row>
    <row r="74" spans="1:175" s="62" customFormat="1" ht="15.75" customHeight="1" x14ac:dyDescent="0.2">
      <c r="A74" s="63"/>
      <c r="B74" s="59" t="s">
        <v>100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12">
        <v>0.23522772681236859</v>
      </c>
      <c r="FN74" s="12">
        <v>0.28860644329120078</v>
      </c>
      <c r="FO74" s="12">
        <v>1.1211709671810723</v>
      </c>
      <c r="FP74" s="12">
        <v>0.16567186312724402</v>
      </c>
      <c r="FQ74" s="12">
        <v>-3.3845741805549778E-2</v>
      </c>
      <c r="FR74" s="12">
        <v>0.65597833487373691</v>
      </c>
      <c r="FS74" s="373">
        <v>1.4170710296931048</v>
      </c>
    </row>
    <row r="75" spans="1:175" s="62" customFormat="1" ht="15.75" customHeight="1" x14ac:dyDescent="0.2">
      <c r="A75" s="63"/>
      <c r="B75" s="59" t="s">
        <v>101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12">
        <v>-3.1052870214139716E-2</v>
      </c>
      <c r="FN75" s="12">
        <v>-3.6153577454872732</v>
      </c>
      <c r="FO75" s="12">
        <v>4.2957615455216001</v>
      </c>
      <c r="FP75" s="12">
        <v>3.5084186908146364</v>
      </c>
      <c r="FQ75" s="12">
        <v>1.3709999109067894</v>
      </c>
      <c r="FR75" s="12">
        <v>3.5801562582448412</v>
      </c>
      <c r="FS75" s="373">
        <v>0</v>
      </c>
    </row>
    <row r="76" spans="1:175" s="57" customFormat="1" ht="17.25" customHeight="1" x14ac:dyDescent="0.2">
      <c r="A76" s="53" t="s">
        <v>110</v>
      </c>
      <c r="B76" s="75" t="s">
        <v>102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89">
        <v>-8.0214502138858279E-2</v>
      </c>
      <c r="FN76" s="89">
        <v>-1.5488734957273209E-2</v>
      </c>
      <c r="FO76" s="89">
        <v>1.7859756023138118</v>
      </c>
      <c r="FP76" s="89">
        <v>0.32826017789726336</v>
      </c>
      <c r="FQ76" s="89">
        <v>0.32986534919645294</v>
      </c>
      <c r="FR76" s="89">
        <v>0.6690950118362764</v>
      </c>
      <c r="FS76" s="374">
        <v>0.54123292189858319</v>
      </c>
    </row>
    <row r="77" spans="1:175" s="62" customFormat="1" ht="15.75" customHeight="1" x14ac:dyDescent="0.2">
      <c r="A77" s="58"/>
      <c r="B77" s="59" t="s">
        <v>103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12">
        <v>-0.28551537961851636</v>
      </c>
      <c r="FN77" s="12">
        <v>-0.34177299147775386</v>
      </c>
      <c r="FO77" s="12">
        <v>0.47761710568019566</v>
      </c>
      <c r="FP77" s="12">
        <v>0.88044681993923746</v>
      </c>
      <c r="FQ77" s="12">
        <v>1.5135891425031218</v>
      </c>
      <c r="FR77" s="12">
        <v>0.39952767699433878</v>
      </c>
      <c r="FS77" s="373">
        <v>1.1438537195347322</v>
      </c>
    </row>
    <row r="78" spans="1:175" s="62" customFormat="1" ht="15.75" customHeight="1" x14ac:dyDescent="0.2">
      <c r="A78" s="58"/>
      <c r="B78" s="59" t="s">
        <v>104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12">
        <v>-2.4871953711198103E-2</v>
      </c>
      <c r="FN78" s="12">
        <v>0.23629693771165705</v>
      </c>
      <c r="FO78" s="12">
        <v>0.94942496822267231</v>
      </c>
      <c r="FP78" s="12">
        <v>0.62815367568740044</v>
      </c>
      <c r="FQ78" s="12">
        <v>-0.20929570929712327</v>
      </c>
      <c r="FR78" s="12">
        <v>0.86613174032589768</v>
      </c>
      <c r="FS78" s="373">
        <v>1.2523729159955366</v>
      </c>
    </row>
    <row r="79" spans="1:175" s="62" customFormat="1" ht="15.75" customHeight="1" x14ac:dyDescent="0.2">
      <c r="A79" s="58"/>
      <c r="B79" s="59" t="s">
        <v>105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-0.19163056900650588</v>
      </c>
      <c r="FP79" s="12">
        <v>-0.96528697409534914</v>
      </c>
      <c r="FQ79" s="12">
        <v>-0.1809030322540508</v>
      </c>
      <c r="FR79" s="12">
        <v>3.0763890441761532</v>
      </c>
      <c r="FS79" s="373">
        <v>0</v>
      </c>
    </row>
    <row r="80" spans="1:175" s="62" customFormat="1" ht="15.75" customHeight="1" x14ac:dyDescent="0.2">
      <c r="A80" s="58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8.1844944821013428</v>
      </c>
      <c r="FP80" s="12">
        <v>0</v>
      </c>
      <c r="FQ80" s="12">
        <v>0</v>
      </c>
      <c r="FR80" s="12">
        <v>0</v>
      </c>
      <c r="FS80" s="373">
        <v>0</v>
      </c>
    </row>
    <row r="81" spans="1:175" s="62" customFormat="1" ht="15.75" customHeight="1" x14ac:dyDescent="0.2">
      <c r="A81" s="76"/>
      <c r="B81" s="72" t="s">
        <v>107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41">
        <v>0</v>
      </c>
      <c r="FN81" s="41">
        <v>0.12124701110136016</v>
      </c>
      <c r="FO81" s="41">
        <v>0.26291989070065824</v>
      </c>
      <c r="FP81" s="41">
        <v>0.45402251843623276</v>
      </c>
      <c r="FQ81" s="41">
        <v>0</v>
      </c>
      <c r="FR81" s="41">
        <v>0</v>
      </c>
      <c r="FS81" s="375">
        <v>-1.8619036771127639E-2</v>
      </c>
    </row>
    <row r="82" spans="1:175" ht="12.75" x14ac:dyDescent="0.2">
      <c r="EP82" s="79"/>
      <c r="EQ82" s="79"/>
      <c r="ER82" s="79"/>
      <c r="ES82" s="79"/>
      <c r="ET82" s="79"/>
      <c r="EU82" s="14"/>
      <c r="FE82" s="85"/>
    </row>
    <row r="83" spans="1:175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75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75" x14ac:dyDescent="0.2">
      <c r="EN85" s="78"/>
      <c r="EO85" s="78"/>
      <c r="EP85" s="78"/>
      <c r="EQ85" s="79"/>
      <c r="ER85" s="79"/>
      <c r="ES85" s="79"/>
      <c r="ET85" s="79"/>
      <c r="FE85" s="62"/>
    </row>
    <row r="86" spans="1:175" x14ac:dyDescent="0.2">
      <c r="EN86" s="78"/>
      <c r="EO86" s="78"/>
      <c r="EP86" s="78"/>
      <c r="EQ86" s="79"/>
      <c r="ER86" s="79"/>
      <c r="ES86" s="79"/>
      <c r="ET86" s="79"/>
      <c r="FE86" s="62"/>
    </row>
    <row r="87" spans="1:175" x14ac:dyDescent="0.2">
      <c r="EN87" s="78"/>
      <c r="EO87" s="78"/>
      <c r="EP87" s="78"/>
      <c r="EQ87" s="79"/>
      <c r="ER87" s="79"/>
      <c r="ES87" s="79"/>
      <c r="ET87" s="79"/>
      <c r="FE87" s="62"/>
    </row>
    <row r="88" spans="1:175" x14ac:dyDescent="0.2">
      <c r="EN88" s="78"/>
      <c r="EO88" s="78"/>
      <c r="EP88" s="78"/>
      <c r="EQ88" s="79"/>
      <c r="ER88" s="79"/>
      <c r="ES88" s="79"/>
      <c r="ET88" s="79"/>
      <c r="FE88" s="62"/>
    </row>
    <row r="89" spans="1:175" x14ac:dyDescent="0.2">
      <c r="EN89" s="78"/>
      <c r="EO89" s="78"/>
      <c r="EP89" s="78"/>
      <c r="EQ89" s="79"/>
      <c r="ER89" s="79"/>
      <c r="ES89" s="79"/>
      <c r="ET89" s="79"/>
      <c r="FE89" s="62"/>
    </row>
    <row r="90" spans="1:175" x14ac:dyDescent="0.2">
      <c r="EP90" s="79"/>
      <c r="EQ90" s="79"/>
      <c r="ER90" s="79"/>
      <c r="ES90" s="79"/>
      <c r="ET90" s="79"/>
      <c r="FE90" s="62"/>
    </row>
    <row r="91" spans="1:175" x14ac:dyDescent="0.2">
      <c r="EP91" s="79"/>
      <c r="EQ91" s="79"/>
      <c r="ER91" s="79"/>
      <c r="ES91" s="79"/>
      <c r="ET91" s="79"/>
      <c r="FE91" s="62"/>
    </row>
    <row r="92" spans="1:175" x14ac:dyDescent="0.2">
      <c r="EP92" s="79"/>
      <c r="EQ92" s="79"/>
      <c r="ER92" s="79"/>
      <c r="ES92" s="79"/>
      <c r="ET92" s="79"/>
      <c r="FE92" s="62"/>
    </row>
    <row r="93" spans="1:175" x14ac:dyDescent="0.2">
      <c r="EP93" s="79"/>
      <c r="EQ93" s="79"/>
      <c r="ER93" s="79"/>
      <c r="ES93" s="79"/>
      <c r="ET93" s="79"/>
      <c r="FE93" s="62"/>
    </row>
    <row r="94" spans="1:175" x14ac:dyDescent="0.2">
      <c r="EP94" s="79"/>
      <c r="EQ94" s="79"/>
      <c r="ER94" s="79"/>
      <c r="ES94" s="79"/>
      <c r="ET94" s="79"/>
    </row>
    <row r="95" spans="1:175" x14ac:dyDescent="0.2">
      <c r="EP95" s="79"/>
      <c r="EQ95" s="79"/>
      <c r="ER95" s="79"/>
      <c r="ES95" s="79"/>
      <c r="ET95" s="79"/>
    </row>
    <row r="96" spans="1:175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 xml:space="preserve"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84"/>
  <sheetViews>
    <sheetView zoomScaleNormal="100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FK19" sqref="FK19"/>
    </sheetView>
  </sheetViews>
  <sheetFormatPr defaultRowHeight="12" x14ac:dyDescent="0.2"/>
  <cols>
    <col min="1" max="1" width="4.28515625" style="48" customWidth="1"/>
    <col min="2" max="2" width="39.855468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7" width="6.7109375" style="48" hidden="1" customWidth="1"/>
    <col min="148" max="148" width="6.140625" style="48" hidden="1" customWidth="1"/>
    <col min="149" max="149" width="6.28515625" style="48" hidden="1" customWidth="1"/>
    <col min="150" max="151" width="6.140625" style="48" bestFit="1" customWidth="1"/>
    <col min="152" max="153" width="6.42578125" style="48" customWidth="1"/>
    <col min="154" max="156" width="6.85546875" style="48" customWidth="1"/>
    <col min="157" max="157" width="7" style="48" customWidth="1"/>
    <col min="158" max="158" width="6.140625" style="48" customWidth="1"/>
    <col min="159" max="159" width="6.85546875" style="48" customWidth="1"/>
    <col min="160" max="16384" width="9.140625" style="48"/>
  </cols>
  <sheetData>
    <row r="1" spans="1:175" s="85" customFormat="1" ht="13.5" customHeight="1" x14ac:dyDescent="0.2">
      <c r="A1" s="44" t="s">
        <v>326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75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21">
        <v>41883</v>
      </c>
      <c r="EN2" s="321">
        <v>41913</v>
      </c>
      <c r="EO2" s="321">
        <v>41944</v>
      </c>
      <c r="EP2" s="321">
        <v>41974</v>
      </c>
      <c r="EQ2" s="321">
        <v>42005</v>
      </c>
      <c r="ER2" s="321">
        <v>42036</v>
      </c>
      <c r="ES2" s="321">
        <v>42064</v>
      </c>
      <c r="ET2" s="321">
        <v>42095</v>
      </c>
      <c r="EU2" s="321">
        <v>42125</v>
      </c>
      <c r="EV2" s="321">
        <v>42156</v>
      </c>
      <c r="EW2" s="321">
        <v>42186</v>
      </c>
      <c r="EX2" s="321">
        <v>42217</v>
      </c>
      <c r="EY2" s="321">
        <v>42248</v>
      </c>
      <c r="EZ2" s="321">
        <v>42278</v>
      </c>
      <c r="FA2" s="321">
        <v>42309</v>
      </c>
      <c r="FB2" s="321">
        <v>42339</v>
      </c>
      <c r="FC2" s="321">
        <v>42370</v>
      </c>
      <c r="FD2" s="321">
        <v>42401</v>
      </c>
      <c r="FE2" s="321">
        <v>42430</v>
      </c>
      <c r="FF2" s="321">
        <v>42461</v>
      </c>
      <c r="FG2" s="321">
        <v>42491</v>
      </c>
    </row>
    <row r="3" spans="1:175" s="57" customFormat="1" ht="12" customHeight="1" x14ac:dyDescent="0.2">
      <c r="A3" s="94" t="s">
        <v>111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20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372">
        <v>3.3123961129733743</v>
      </c>
      <c r="FB3" s="372">
        <v>3.696228357729936</v>
      </c>
      <c r="FC3" s="372">
        <v>5.3396729760913075</v>
      </c>
      <c r="FD3" s="372">
        <v>6.1445475497607305</v>
      </c>
      <c r="FE3" s="372">
        <v>6.4942318859256432</v>
      </c>
      <c r="FF3" s="372">
        <v>6.6081173252061376</v>
      </c>
      <c r="FG3" s="372">
        <v>6.7462280308204328</v>
      </c>
    </row>
    <row r="4" spans="1:175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43"/>
      <c r="ES4" s="343"/>
      <c r="ET4" s="343"/>
      <c r="EU4" s="343"/>
      <c r="EV4" s="343"/>
      <c r="EW4" s="358"/>
      <c r="EX4" s="358"/>
      <c r="EY4" s="358"/>
      <c r="EZ4" s="358"/>
      <c r="FA4" s="373"/>
      <c r="FB4" s="373"/>
      <c r="FC4" s="373"/>
      <c r="FD4" s="373"/>
      <c r="FE4" s="373"/>
      <c r="FF4" s="373"/>
      <c r="FG4" s="373"/>
    </row>
    <row r="5" spans="1:175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374">
        <v>6.5471847455122401</v>
      </c>
      <c r="FB5" s="374">
        <v>5.8647955530251039</v>
      </c>
      <c r="FC5" s="374">
        <v>6.1200270933070726</v>
      </c>
      <c r="FD5" s="374">
        <v>7.2310028978969996</v>
      </c>
      <c r="FE5" s="374">
        <v>9.7224691876168521</v>
      </c>
      <c r="FF5" s="374">
        <v>11.044662208638627</v>
      </c>
      <c r="FG5" s="374">
        <v>12.156241791280593</v>
      </c>
    </row>
    <row r="6" spans="1:175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373">
        <v>6.7197791133797722</v>
      </c>
      <c r="FB6" s="373">
        <v>6.0635214278526064</v>
      </c>
      <c r="FC6" s="373">
        <v>6.2066879470116731</v>
      </c>
      <c r="FD6" s="373">
        <v>7.4972106602119197</v>
      </c>
      <c r="FE6" s="373">
        <v>10.277402507349052</v>
      </c>
      <c r="FF6" s="373">
        <v>11.520162649629313</v>
      </c>
      <c r="FG6" s="373">
        <v>12.645957624372485</v>
      </c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</row>
    <row r="7" spans="1:175" s="62" customFormat="1" ht="12.75" customHeight="1" x14ac:dyDescent="0.2">
      <c r="A7" s="96"/>
      <c r="B7" s="59" t="s">
        <v>27</v>
      </c>
      <c r="C7" s="12" t="s">
        <v>112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373">
        <v>7.4797757441557025</v>
      </c>
      <c r="FB7" s="373">
        <v>6.7229747940487101</v>
      </c>
      <c r="FC7" s="373">
        <v>7.7532502847955271</v>
      </c>
      <c r="FD7" s="373">
        <v>9.9422297521364271</v>
      </c>
      <c r="FE7" s="373">
        <v>15.235180959995049</v>
      </c>
      <c r="FF7" s="373">
        <v>14.893603090118205</v>
      </c>
      <c r="FG7" s="373">
        <v>16.074615049282585</v>
      </c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</row>
    <row r="8" spans="1:175" s="62" customFormat="1" ht="12.75" customHeight="1" x14ac:dyDescent="0.2">
      <c r="A8" s="96"/>
      <c r="B8" s="59" t="s">
        <v>28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373">
        <v>6.2585302228637971</v>
      </c>
      <c r="FB8" s="373">
        <v>3.8623916004247434</v>
      </c>
      <c r="FC8" s="373">
        <v>1.9911415482751522</v>
      </c>
      <c r="FD8" s="373">
        <v>2.4058097220931671</v>
      </c>
      <c r="FE8" s="373">
        <v>3.9876306117270417</v>
      </c>
      <c r="FF8" s="373">
        <v>4.1706993445235412</v>
      </c>
      <c r="FG8" s="373">
        <v>6.3193075384257043</v>
      </c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</row>
    <row r="9" spans="1:175" s="62" customFormat="1" ht="12.75" customHeight="1" x14ac:dyDescent="0.2">
      <c r="A9" s="96"/>
      <c r="B9" s="59" t="s">
        <v>29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373">
        <v>3.5890286089201453</v>
      </c>
      <c r="FB9" s="373">
        <v>4.5181332196623032</v>
      </c>
      <c r="FC9" s="373">
        <v>2.1617861079468383</v>
      </c>
      <c r="FD9" s="373">
        <v>2.7559125387769399</v>
      </c>
      <c r="FE9" s="373">
        <v>11.301823626804847</v>
      </c>
      <c r="FF9" s="373">
        <v>10.42210911103713</v>
      </c>
      <c r="FG9" s="373">
        <v>10.713060127791678</v>
      </c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</row>
    <row r="10" spans="1:175" s="62" customFormat="1" ht="12.75" customHeight="1" x14ac:dyDescent="0.2">
      <c r="A10" s="96"/>
      <c r="B10" s="59" t="s">
        <v>30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373">
        <v>3.2727855456539316</v>
      </c>
      <c r="FB10" s="373">
        <v>2.4886048681012483</v>
      </c>
      <c r="FC10" s="373">
        <v>2.6978905616392979</v>
      </c>
      <c r="FD10" s="373">
        <v>1.5410279622978464</v>
      </c>
      <c r="FE10" s="373">
        <v>2.376162751041349</v>
      </c>
      <c r="FF10" s="373">
        <v>7.9628826921371001</v>
      </c>
      <c r="FG10" s="373">
        <v>10.458380427432772</v>
      </c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</row>
    <row r="11" spans="1:175" s="62" customFormat="1" ht="12.75" customHeight="1" x14ac:dyDescent="0.2">
      <c r="A11" s="96"/>
      <c r="B11" s="59" t="s">
        <v>31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373">
        <v>7.4429912021335412</v>
      </c>
      <c r="FB11" s="373">
        <v>9.8251294181862932</v>
      </c>
      <c r="FC11" s="373">
        <v>10.733798054109229</v>
      </c>
      <c r="FD11" s="373">
        <v>11.834674199944885</v>
      </c>
      <c r="FE11" s="373">
        <v>12.11765495536585</v>
      </c>
      <c r="FF11" s="373">
        <v>15.331878496253751</v>
      </c>
      <c r="FG11" s="373">
        <v>19.158240138481048</v>
      </c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</row>
    <row r="12" spans="1:175" s="62" customFormat="1" ht="12.75" customHeight="1" x14ac:dyDescent="0.2">
      <c r="A12" s="96"/>
      <c r="B12" s="59" t="s">
        <v>32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373">
        <v>7.6291002327689057</v>
      </c>
      <c r="FB12" s="373">
        <v>6.4444230583226414</v>
      </c>
      <c r="FC12" s="373">
        <v>7.4187717526813088</v>
      </c>
      <c r="FD12" s="373">
        <v>9.9343320151054257</v>
      </c>
      <c r="FE12" s="373">
        <v>16.804154746497034</v>
      </c>
      <c r="FF12" s="373">
        <v>20.172257419289679</v>
      </c>
      <c r="FG12" s="373">
        <v>20.593729308926328</v>
      </c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</row>
    <row r="13" spans="1:175" s="62" customFormat="1" ht="12.75" customHeight="1" x14ac:dyDescent="0.2">
      <c r="A13" s="96"/>
      <c r="B13" s="59" t="s">
        <v>33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373">
        <v>7.2696291275167368</v>
      </c>
      <c r="FB13" s="373">
        <v>9.2460911553811798</v>
      </c>
      <c r="FC13" s="373">
        <v>13.283883118719217</v>
      </c>
      <c r="FD13" s="373">
        <v>15.590150313828417</v>
      </c>
      <c r="FE13" s="373">
        <v>14.951212075234196</v>
      </c>
      <c r="FF13" s="373">
        <v>23.214518966956874</v>
      </c>
      <c r="FG13" s="373">
        <v>20.011525386885978</v>
      </c>
    </row>
    <row r="14" spans="1:175" s="62" customFormat="1" ht="12.75" customHeight="1" x14ac:dyDescent="0.2">
      <c r="A14" s="96"/>
      <c r="B14" s="59" t="s">
        <v>34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373">
        <v>9.6055512808290899</v>
      </c>
      <c r="FB14" s="373">
        <v>9.1872822353469275</v>
      </c>
      <c r="FC14" s="373">
        <v>8.8330806017886516</v>
      </c>
      <c r="FD14" s="373">
        <v>11.760387610850159</v>
      </c>
      <c r="FE14" s="373">
        <v>12.451530164479195</v>
      </c>
      <c r="FF14" s="373">
        <v>11.061535695035502</v>
      </c>
      <c r="FG14" s="373">
        <v>10.160318214155666</v>
      </c>
    </row>
    <row r="15" spans="1:175" s="62" customFormat="1" ht="12.75" customHeight="1" x14ac:dyDescent="0.2">
      <c r="A15" s="96"/>
      <c r="B15" s="59" t="s">
        <v>35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373">
        <v>5.4627764173933286</v>
      </c>
      <c r="FB15" s="373">
        <v>5.1793806070591302</v>
      </c>
      <c r="FC15" s="373">
        <v>6.1370928558185653</v>
      </c>
      <c r="FD15" s="373">
        <v>5.940423614437492</v>
      </c>
      <c r="FE15" s="373">
        <v>5.6032137658180261</v>
      </c>
      <c r="FF15" s="373">
        <v>6.4943418886911957</v>
      </c>
      <c r="FG15" s="373">
        <v>9.1757328303415449</v>
      </c>
    </row>
    <row r="16" spans="1:175" s="62" customFormat="1" ht="12.75" customHeight="1" x14ac:dyDescent="0.2">
      <c r="A16" s="96"/>
      <c r="B16" s="59" t="s">
        <v>36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373">
        <v>4.9183303073646556</v>
      </c>
      <c r="FB16" s="373">
        <v>3.9956581806129634</v>
      </c>
      <c r="FC16" s="373">
        <v>5.3003437562759501</v>
      </c>
      <c r="FD16" s="373">
        <v>4.708118455996896</v>
      </c>
      <c r="FE16" s="373">
        <v>4.4633790123888275</v>
      </c>
      <c r="FF16" s="373">
        <v>6.4885539807189758</v>
      </c>
      <c r="FG16" s="373">
        <v>7.4803115649121139</v>
      </c>
    </row>
    <row r="17" spans="1:163" s="62" customFormat="1" ht="12.75" customHeight="1" x14ac:dyDescent="0.2">
      <c r="A17" s="96"/>
      <c r="B17" s="59" t="s">
        <v>37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373">
        <v>5.4586476450260761</v>
      </c>
      <c r="FB17" s="373">
        <v>5.5522668464797391</v>
      </c>
      <c r="FC17" s="373">
        <v>6.890542667874783</v>
      </c>
      <c r="FD17" s="373">
        <v>3.9630203796838401</v>
      </c>
      <c r="FE17" s="373">
        <v>6.0551428104059966</v>
      </c>
      <c r="FF17" s="373">
        <v>10.298890050001248</v>
      </c>
      <c r="FG17" s="373">
        <v>13.650645908345723</v>
      </c>
    </row>
    <row r="18" spans="1:163" s="62" customFormat="1" ht="12.75" customHeight="1" x14ac:dyDescent="0.2">
      <c r="A18" s="96"/>
      <c r="B18" s="59" t="s">
        <v>38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373">
        <v>4.7843942399141923</v>
      </c>
      <c r="FB18" s="373">
        <v>3.6077439225643388</v>
      </c>
      <c r="FC18" s="373">
        <v>4.9058204481549694</v>
      </c>
      <c r="FD18" s="373">
        <v>4.8994819994303782</v>
      </c>
      <c r="FE18" s="373">
        <v>4.057003144257294</v>
      </c>
      <c r="FF18" s="373">
        <v>5.5287109896185314</v>
      </c>
      <c r="FG18" s="373">
        <v>5.9384019618635904</v>
      </c>
    </row>
    <row r="19" spans="1:163" s="57" customFormat="1" ht="12.75" customHeight="1" x14ac:dyDescent="0.2">
      <c r="A19" s="66" t="s">
        <v>39</v>
      </c>
      <c r="B19" s="54" t="s">
        <v>40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374">
        <v>6.2720230295426234</v>
      </c>
      <c r="FB19" s="374">
        <v>7.5824571171554567</v>
      </c>
      <c r="FC19" s="374">
        <v>7.5050284413151047</v>
      </c>
      <c r="FD19" s="374">
        <v>7.9379974603792363</v>
      </c>
      <c r="FE19" s="374">
        <v>7.7556351880505616</v>
      </c>
      <c r="FF19" s="374">
        <v>7.1094482531816965</v>
      </c>
      <c r="FG19" s="374">
        <v>7.3085548536418798</v>
      </c>
    </row>
    <row r="20" spans="1:163" s="62" customFormat="1" ht="12.75" customHeight="1" x14ac:dyDescent="0.2">
      <c r="A20" s="96"/>
      <c r="B20" s="59" t="s">
        <v>41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373">
        <v>5.9083617942136613</v>
      </c>
      <c r="FB20" s="373">
        <v>7.7226134332297818</v>
      </c>
      <c r="FC20" s="373">
        <v>7.5418375357080265</v>
      </c>
      <c r="FD20" s="373">
        <v>8.2570717973771082</v>
      </c>
      <c r="FE20" s="373">
        <v>7.8616590145724103</v>
      </c>
      <c r="FF20" s="373">
        <v>7.8144635973402217</v>
      </c>
      <c r="FG20" s="373">
        <v>7.9602656049686544</v>
      </c>
    </row>
    <row r="21" spans="1:163" s="62" customFormat="1" ht="12.75" customHeight="1" x14ac:dyDescent="0.2">
      <c r="A21" s="96"/>
      <c r="B21" s="59" t="s">
        <v>42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373">
        <v>7.7186308606573988</v>
      </c>
      <c r="FB21" s="373">
        <v>7.0299063049559862</v>
      </c>
      <c r="FC21" s="373">
        <v>7.3589594171780277</v>
      </c>
      <c r="FD21" s="373">
        <v>6.6756950375740871</v>
      </c>
      <c r="FE21" s="373">
        <v>7.3350722158159698</v>
      </c>
      <c r="FF21" s="373">
        <v>4.3517587290155575</v>
      </c>
      <c r="FG21" s="373">
        <v>4.7506860355981644</v>
      </c>
    </row>
    <row r="22" spans="1:163" s="57" customFormat="1" ht="12.75" customHeight="1" x14ac:dyDescent="0.2">
      <c r="A22" s="66" t="s">
        <v>43</v>
      </c>
      <c r="B22" s="54" t="s">
        <v>44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374">
        <v>-0.66242043011189367</v>
      </c>
      <c r="FB22" s="374">
        <v>0.22731947305433664</v>
      </c>
      <c r="FC22" s="374">
        <v>1.3636739076167999</v>
      </c>
      <c r="FD22" s="374">
        <v>0.87239454531236049</v>
      </c>
      <c r="FE22" s="374">
        <v>-0.75841816749469615</v>
      </c>
      <c r="FF22" s="374">
        <v>0.27185283245054848</v>
      </c>
      <c r="FG22" s="374">
        <v>-2.1481375895705952</v>
      </c>
    </row>
    <row r="23" spans="1:163" s="62" customFormat="1" ht="12.75" customHeight="1" x14ac:dyDescent="0.2">
      <c r="A23" s="96"/>
      <c r="B23" s="59" t="s">
        <v>45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373">
        <v>-8.0326905596749043E-2</v>
      </c>
      <c r="FB23" s="373">
        <v>0.93687513775513764</v>
      </c>
      <c r="FC23" s="373">
        <v>2.0475322174411872</v>
      </c>
      <c r="FD23" s="373">
        <v>1.6643704112544953</v>
      </c>
      <c r="FE23" s="373">
        <v>0.42292131606573946</v>
      </c>
      <c r="FF23" s="373">
        <v>1.9268360553620596</v>
      </c>
      <c r="FG23" s="373">
        <v>0.55788633061864346</v>
      </c>
    </row>
    <row r="24" spans="1:163" s="62" customFormat="1" ht="12.75" customHeight="1" x14ac:dyDescent="0.2">
      <c r="A24" s="96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373">
        <v>3.0326157618817433</v>
      </c>
      <c r="FB24" s="373">
        <v>2.9692499550463651</v>
      </c>
      <c r="FC24" s="373">
        <v>1.5734724949084864</v>
      </c>
      <c r="FD24" s="373">
        <v>1.5734724949084864</v>
      </c>
      <c r="FE24" s="373">
        <v>2.2474450838249567</v>
      </c>
      <c r="FF24" s="373">
        <v>4.1447348830888586</v>
      </c>
      <c r="FG24" s="373">
        <v>9.9272194231442228</v>
      </c>
    </row>
    <row r="25" spans="1:163" s="62" customFormat="1" ht="12.75" customHeight="1" x14ac:dyDescent="0.2">
      <c r="A25" s="96"/>
      <c r="B25" s="59" t="s">
        <v>47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373">
        <v>-0.2841836664910744</v>
      </c>
      <c r="FB25" s="373">
        <v>0.78163852438215997</v>
      </c>
      <c r="FC25" s="373">
        <v>2.0242482411546803</v>
      </c>
      <c r="FD25" s="373">
        <v>1.6589346781974825</v>
      </c>
      <c r="FE25" s="373">
        <v>0.27984519886510384</v>
      </c>
      <c r="FF25" s="373">
        <v>1.8258617066629057</v>
      </c>
      <c r="FG25" s="373">
        <v>0.18689332539464942</v>
      </c>
    </row>
    <row r="26" spans="1:163" s="62" customFormat="1" ht="12.75" customHeight="1" x14ac:dyDescent="0.2">
      <c r="A26" s="96"/>
      <c r="B26" s="59" t="s">
        <v>48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373">
        <v>-0.89611716588234458</v>
      </c>
      <c r="FB26" s="373">
        <v>1.2022887657558528</v>
      </c>
      <c r="FC26" s="373">
        <v>-0.40712503213416085</v>
      </c>
      <c r="FD26" s="373">
        <v>-2.5845440139752043</v>
      </c>
      <c r="FE26" s="373">
        <v>-2.8136963858532766</v>
      </c>
      <c r="FF26" s="373">
        <v>0.73420264767185017</v>
      </c>
      <c r="FG26" s="373">
        <v>0.8067165745730307</v>
      </c>
    </row>
    <row r="27" spans="1:163" s="62" customFormat="1" ht="12.75" customHeight="1" x14ac:dyDescent="0.2">
      <c r="A27" s="96"/>
      <c r="B27" s="59" t="s">
        <v>49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373">
        <v>-2.3771897050259412</v>
      </c>
      <c r="FB27" s="373">
        <v>-0.54603128934812162</v>
      </c>
      <c r="FC27" s="373">
        <v>2.5226839352127826</v>
      </c>
      <c r="FD27" s="373">
        <v>4.4766408577646501</v>
      </c>
      <c r="FE27" s="373">
        <v>0.18722048734885277</v>
      </c>
      <c r="FF27" s="373">
        <v>2.008432709932535</v>
      </c>
      <c r="FG27" s="373">
        <v>-2.608218928628105</v>
      </c>
    </row>
    <row r="28" spans="1:163" s="62" customFormat="1" ht="12.75" customHeight="1" x14ac:dyDescent="0.2">
      <c r="A28" s="96"/>
      <c r="B28" s="59" t="s">
        <v>50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373">
        <v>2.4521438408721536</v>
      </c>
      <c r="FB28" s="373">
        <v>1.7247252549823315</v>
      </c>
      <c r="FC28" s="373">
        <v>3.7767768110733329</v>
      </c>
      <c r="FD28" s="373">
        <v>2.8397385204557395</v>
      </c>
      <c r="FE28" s="373">
        <v>3.2729600849859679</v>
      </c>
      <c r="FF28" s="373">
        <v>2.6413910878898292</v>
      </c>
      <c r="FG28" s="373">
        <v>2.4442989887429434</v>
      </c>
    </row>
    <row r="29" spans="1:163" s="62" customFormat="1" ht="12.75" customHeight="1" x14ac:dyDescent="0.2">
      <c r="A29" s="96"/>
      <c r="B29" s="59" t="s">
        <v>51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373">
        <v>2.7250697093494267</v>
      </c>
      <c r="FB29" s="373">
        <v>2.3526037061244409</v>
      </c>
      <c r="FC29" s="373">
        <v>2.9731207694839981</v>
      </c>
      <c r="FD29" s="373">
        <v>0.50131031470206722</v>
      </c>
      <c r="FE29" s="373">
        <v>-1.0691486358958997</v>
      </c>
      <c r="FF29" s="373">
        <v>-2.2305006060172872</v>
      </c>
      <c r="FG29" s="373">
        <v>-2.2495198780765691</v>
      </c>
    </row>
    <row r="30" spans="1:163" s="62" customFormat="1" ht="12.75" customHeight="1" x14ac:dyDescent="0.2">
      <c r="A30" s="96"/>
      <c r="B30" s="59" t="s">
        <v>52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373">
        <v>4.4087381911802197</v>
      </c>
      <c r="FB30" s="373">
        <v>3.0848187719169289</v>
      </c>
      <c r="FC30" s="373">
        <v>6.759239464209827</v>
      </c>
      <c r="FD30" s="373">
        <v>7.4459149143214063</v>
      </c>
      <c r="FE30" s="373">
        <v>7.5996543655594735</v>
      </c>
      <c r="FF30" s="373">
        <v>7.1002058040039913</v>
      </c>
      <c r="FG30" s="373">
        <v>6.489068842250262</v>
      </c>
    </row>
    <row r="31" spans="1:163" s="62" customFormat="1" ht="12.75" customHeight="1" x14ac:dyDescent="0.2">
      <c r="A31" s="96"/>
      <c r="B31" s="59" t="s">
        <v>53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373">
        <v>-5.3464301772612401</v>
      </c>
      <c r="FB31" s="373">
        <v>-5.0506895089551875</v>
      </c>
      <c r="FC31" s="373">
        <v>-4.7827258175908582</v>
      </c>
      <c r="FD31" s="373">
        <v>-6.8257184800494741</v>
      </c>
      <c r="FE31" s="373">
        <v>-2.3036373118884512E-2</v>
      </c>
      <c r="FF31" s="373">
        <v>0.37008369118936457</v>
      </c>
      <c r="FG31" s="373">
        <v>1.1430399156781732</v>
      </c>
    </row>
    <row r="32" spans="1:163" s="62" customFormat="1" ht="12.75" customHeight="1" x14ac:dyDescent="0.2">
      <c r="A32" s="96"/>
      <c r="B32" s="59" t="s">
        <v>54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373">
        <v>3.7378420139368984</v>
      </c>
      <c r="FB32" s="373">
        <v>4.2958118940475458</v>
      </c>
      <c r="FC32" s="373">
        <v>3.6765429536193182</v>
      </c>
      <c r="FD32" s="373">
        <v>2.0045436977527515</v>
      </c>
      <c r="FE32" s="373">
        <v>3.4488217416032541</v>
      </c>
      <c r="FF32" s="373">
        <v>2.5571380693357355</v>
      </c>
      <c r="FG32" s="373">
        <v>1.5569259009420904</v>
      </c>
    </row>
    <row r="33" spans="1:163" s="62" customFormat="1" ht="12.75" customHeight="1" x14ac:dyDescent="0.2">
      <c r="A33" s="96"/>
      <c r="B33" s="59" t="s">
        <v>55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373">
        <v>1.0490328085136298</v>
      </c>
      <c r="FB33" s="373">
        <v>0.96441225212041104</v>
      </c>
      <c r="FC33" s="373">
        <v>2.4665357979240383</v>
      </c>
      <c r="FD33" s="373">
        <v>2.4665357979240383</v>
      </c>
      <c r="FE33" s="373">
        <v>2.7662473264391565</v>
      </c>
      <c r="FF33" s="373">
        <v>11.746490159700528</v>
      </c>
      <c r="FG33" s="373">
        <v>11.746490159700528</v>
      </c>
    </row>
    <row r="34" spans="1:163" s="62" customFormat="1" ht="12.75" customHeight="1" x14ac:dyDescent="0.2">
      <c r="A34" s="96"/>
      <c r="B34" s="59" t="s">
        <v>56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373">
        <v>-1.8746860676132684</v>
      </c>
      <c r="FB34" s="373">
        <v>-1.2305000543065887</v>
      </c>
      <c r="FC34" s="373">
        <v>-3.4664369691029151E-2</v>
      </c>
      <c r="FD34" s="373">
        <v>-0.71348705007724789</v>
      </c>
      <c r="FE34" s="373">
        <v>-3.1676715845138403</v>
      </c>
      <c r="FF34" s="373">
        <v>-3.1345414835706578</v>
      </c>
      <c r="FG34" s="373">
        <v>-7.7202610355757457</v>
      </c>
    </row>
    <row r="35" spans="1:163" s="62" customFormat="1" ht="12.75" customHeight="1" x14ac:dyDescent="0.2">
      <c r="A35" s="96"/>
      <c r="B35" s="59" t="s">
        <v>57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373">
        <v>-2.8494202249238754</v>
      </c>
      <c r="FB35" s="373">
        <v>-0.98345868959228255</v>
      </c>
      <c r="FC35" s="373">
        <v>-0.2248386630821102</v>
      </c>
      <c r="FD35" s="373">
        <v>-1.3308046009981069</v>
      </c>
      <c r="FE35" s="373">
        <v>-3.5041104664680773</v>
      </c>
      <c r="FF35" s="373">
        <v>-3.5701096007486086</v>
      </c>
      <c r="FG35" s="373">
        <v>-9.4277091571680671</v>
      </c>
    </row>
    <row r="36" spans="1:163" s="62" customFormat="1" ht="12.75" customHeight="1" x14ac:dyDescent="0.2">
      <c r="A36" s="96"/>
      <c r="B36" s="59" t="s">
        <v>58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373">
        <v>1.7438073599110595</v>
      </c>
      <c r="FB36" s="373">
        <v>-2.0236966725667287</v>
      </c>
      <c r="FC36" s="373">
        <v>0.49883126251357623</v>
      </c>
      <c r="FD36" s="373">
        <v>1.4126881397355362</v>
      </c>
      <c r="FE36" s="373">
        <v>-2.4453393557231351</v>
      </c>
      <c r="FF36" s="373">
        <v>-2.2262367500108127</v>
      </c>
      <c r="FG36" s="373">
        <v>-2.5646629772874405</v>
      </c>
    </row>
    <row r="37" spans="1:163" s="62" customFormat="1" ht="12.75" customHeight="1" x14ac:dyDescent="0.2">
      <c r="A37" s="96"/>
      <c r="B37" s="59" t="s">
        <v>59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373">
        <v>-0.19284898291925856</v>
      </c>
      <c r="FB37" s="373">
        <v>-3.2711048093839565</v>
      </c>
      <c r="FC37" s="373">
        <v>2.5926836109121894</v>
      </c>
      <c r="FD37" s="373">
        <v>2.5926836109121894</v>
      </c>
      <c r="FE37" s="373">
        <v>4.7186155013421001</v>
      </c>
      <c r="FF37" s="373">
        <v>7.2304370955422996</v>
      </c>
      <c r="FG37" s="373">
        <v>11.691540282785425</v>
      </c>
    </row>
    <row r="38" spans="1:163" s="57" customFormat="1" ht="12.75" customHeight="1" x14ac:dyDescent="0.2">
      <c r="A38" s="94" t="s">
        <v>60</v>
      </c>
      <c r="B38" s="54" t="s">
        <v>61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374">
        <v>2.4166353590032941</v>
      </c>
      <c r="FB38" s="374">
        <v>2.66512749921975</v>
      </c>
      <c r="FC38" s="374">
        <v>7.5677682929305519</v>
      </c>
      <c r="FD38" s="374">
        <v>7.420113961189017</v>
      </c>
      <c r="FE38" s="374">
        <v>7.454303825240487</v>
      </c>
      <c r="FF38" s="374">
        <v>7.5432211539189638</v>
      </c>
      <c r="FG38" s="374">
        <v>7.6267063413490774</v>
      </c>
    </row>
    <row r="39" spans="1:163" s="62" customFormat="1" ht="12.75" customHeight="1" x14ac:dyDescent="0.2">
      <c r="A39" s="96"/>
      <c r="B39" s="99" t="s">
        <v>62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373">
        <v>1.5366036691540188</v>
      </c>
      <c r="FB39" s="373">
        <v>1.5340863043720674</v>
      </c>
      <c r="FC39" s="373">
        <v>7.2153884755178552</v>
      </c>
      <c r="FD39" s="373">
        <v>7.0004297616659272</v>
      </c>
      <c r="FE39" s="373">
        <v>7.0004297616659272</v>
      </c>
      <c r="FF39" s="373">
        <v>7.0004297616659272</v>
      </c>
      <c r="FG39" s="373">
        <v>7.0004297616659272</v>
      </c>
    </row>
    <row r="40" spans="1:163" s="62" customFormat="1" ht="12.75" customHeight="1" x14ac:dyDescent="0.2">
      <c r="A40" s="96"/>
      <c r="B40" s="99" t="s">
        <v>63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373">
        <v>7.9939912223247518</v>
      </c>
      <c r="FB40" s="373">
        <v>7.9741118612970467</v>
      </c>
      <c r="FC40" s="373">
        <v>6.8885718191594094</v>
      </c>
      <c r="FD40" s="373">
        <v>6.5655203358697918</v>
      </c>
      <c r="FE40" s="373">
        <v>6.4643463636018481</v>
      </c>
      <c r="FF40" s="373">
        <v>6.9638473776012262</v>
      </c>
      <c r="FG40" s="373">
        <v>6.3077509731166401</v>
      </c>
    </row>
    <row r="41" spans="1:163" s="62" customFormat="1" ht="12.75" customHeight="1" x14ac:dyDescent="0.2">
      <c r="A41" s="96"/>
      <c r="B41" s="99" t="s">
        <v>64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373">
        <v>10.507491404403126</v>
      </c>
      <c r="FB41" s="373">
        <v>10.507491404403126</v>
      </c>
      <c r="FC41" s="373">
        <v>10.293265181090774</v>
      </c>
      <c r="FD41" s="373">
        <v>11.209981965757905</v>
      </c>
      <c r="FE41" s="373">
        <v>11.209981965757905</v>
      </c>
      <c r="FF41" s="373">
        <v>11.209981965757905</v>
      </c>
      <c r="FG41" s="373">
        <v>11.209981965757905</v>
      </c>
    </row>
    <row r="42" spans="1:163" s="62" customFormat="1" ht="12.75" customHeight="1" x14ac:dyDescent="0.2">
      <c r="A42" s="96"/>
      <c r="B42" s="99" t="s">
        <v>65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373">
        <v>4.597244761483978</v>
      </c>
      <c r="FB42" s="373">
        <v>6.2386980544830095</v>
      </c>
      <c r="FC42" s="373">
        <v>8.7165074466684302</v>
      </c>
      <c r="FD42" s="373">
        <v>8.6443518437601057</v>
      </c>
      <c r="FE42" s="373">
        <v>8.876667696212067</v>
      </c>
      <c r="FF42" s="373">
        <v>9.4564095074610748</v>
      </c>
      <c r="FG42" s="373">
        <v>10.063933490147733</v>
      </c>
    </row>
    <row r="43" spans="1:163" s="57" customFormat="1" ht="12.75" customHeight="1" x14ac:dyDescent="0.2">
      <c r="A43" s="94" t="s">
        <v>66</v>
      </c>
      <c r="B43" s="54" t="s">
        <v>67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374">
        <v>2.2191082233656658</v>
      </c>
      <c r="FB43" s="374">
        <v>2.909269500289426</v>
      </c>
      <c r="FC43" s="374">
        <v>3.34585011450352</v>
      </c>
      <c r="FD43" s="374">
        <v>3.8130112728313321</v>
      </c>
      <c r="FE43" s="374">
        <v>3.9945520832190624</v>
      </c>
      <c r="FF43" s="374">
        <v>5.5899619029506056</v>
      </c>
      <c r="FG43" s="374">
        <v>5.5094452032875836</v>
      </c>
    </row>
    <row r="44" spans="1:163" s="62" customFormat="1" ht="12.75" customHeight="1" x14ac:dyDescent="0.2">
      <c r="A44" s="96"/>
      <c r="B44" s="59" t="s">
        <v>68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373">
        <v>-2.2090504611004462</v>
      </c>
      <c r="FB44" s="373">
        <v>-1.8732998724203043</v>
      </c>
      <c r="FC44" s="373">
        <v>-1.4093662540278018</v>
      </c>
      <c r="FD44" s="373">
        <v>-0.83010128027626706</v>
      </c>
      <c r="FE44" s="373">
        <v>-5.6510647815741777E-3</v>
      </c>
      <c r="FF44" s="373">
        <v>2.0321026902157939</v>
      </c>
      <c r="FG44" s="373">
        <v>2.3189164533649063</v>
      </c>
    </row>
    <row r="45" spans="1:163" s="62" customFormat="1" ht="12.75" customHeight="1" x14ac:dyDescent="0.2">
      <c r="A45" s="96"/>
      <c r="B45" s="99" t="s">
        <v>69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373">
        <v>-2.7633485726209699</v>
      </c>
      <c r="FB45" s="373">
        <v>-2.2857653761911934</v>
      </c>
      <c r="FC45" s="373">
        <v>-1.9092476554818347</v>
      </c>
      <c r="FD45" s="373">
        <v>-1.2223560231940382</v>
      </c>
      <c r="FE45" s="373">
        <v>-0.55789314217872743</v>
      </c>
      <c r="FF45" s="373">
        <v>1.6127247863630032</v>
      </c>
      <c r="FG45" s="373">
        <v>1.8909408312587601</v>
      </c>
    </row>
    <row r="46" spans="1:163" s="62" customFormat="1" ht="12.75" customHeight="1" x14ac:dyDescent="0.2">
      <c r="A46" s="96"/>
      <c r="B46" s="99" t="s">
        <v>70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373">
        <v>4.2449370277509786</v>
      </c>
      <c r="FB46" s="373">
        <v>3.4874711783468939</v>
      </c>
      <c r="FC46" s="373">
        <v>4.7129706004460417</v>
      </c>
      <c r="FD46" s="373">
        <v>2.9909204071305595</v>
      </c>
      <c r="FE46" s="373">
        <v>7.6261126817322378</v>
      </c>
      <c r="FF46" s="373">
        <v>5.8380624243080206</v>
      </c>
      <c r="FG46" s="373">
        <v>7.2777090081584106</v>
      </c>
    </row>
    <row r="47" spans="1:163" s="62" customFormat="1" ht="12.75" customHeight="1" x14ac:dyDescent="0.2">
      <c r="A47" s="96"/>
      <c r="B47" s="99" t="s">
        <v>71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67">
        <v>32.962341919604881</v>
      </c>
      <c r="FA47" s="373">
        <v>22.462320305778377</v>
      </c>
      <c r="FB47" s="373">
        <v>12.200680709678039</v>
      </c>
      <c r="FC47" s="373">
        <v>16.881888601652491</v>
      </c>
      <c r="FD47" s="373">
        <v>16.881888601652491</v>
      </c>
      <c r="FE47" s="373">
        <v>16.881888601652491</v>
      </c>
      <c r="FF47" s="373">
        <v>21.792994695971984</v>
      </c>
      <c r="FG47" s="373">
        <v>18.706779162187786</v>
      </c>
    </row>
    <row r="48" spans="1:163" s="62" customFormat="1" ht="12.75" customHeight="1" x14ac:dyDescent="0.2">
      <c r="A48" s="96"/>
      <c r="B48" s="99" t="s">
        <v>72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373">
        <v>-1.5914919495299955</v>
      </c>
      <c r="FB48" s="373">
        <v>0.48678539749418803</v>
      </c>
      <c r="FC48" s="373">
        <v>1.9780694284886806</v>
      </c>
      <c r="FD48" s="373">
        <v>2.827315603873501</v>
      </c>
      <c r="FE48" s="373">
        <v>2.949056052406803</v>
      </c>
      <c r="FF48" s="373">
        <v>3.6533922505928729</v>
      </c>
      <c r="FG48" s="373">
        <v>2.7044672174688174</v>
      </c>
    </row>
    <row r="49" spans="1:163" s="62" customFormat="1" ht="12.75" customHeight="1" x14ac:dyDescent="0.2">
      <c r="A49" s="96"/>
      <c r="B49" s="59" t="s">
        <v>73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373">
        <v>6.5164702334428597</v>
      </c>
      <c r="FB49" s="373">
        <v>7.1230839341516656</v>
      </c>
      <c r="FC49" s="373">
        <v>7.6400531918411758</v>
      </c>
      <c r="FD49" s="373">
        <v>9.2708998571561949</v>
      </c>
      <c r="FE49" s="373">
        <v>8.076775111524455</v>
      </c>
      <c r="FF49" s="373">
        <v>9.2026967291843675</v>
      </c>
      <c r="FG49" s="373">
        <v>7.5994545356625025</v>
      </c>
    </row>
    <row r="50" spans="1:163" s="62" customFormat="1" ht="12.75" customHeight="1" x14ac:dyDescent="0.2">
      <c r="A50" s="96"/>
      <c r="B50" s="99" t="s">
        <v>74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373">
        <v>11.687473653833919</v>
      </c>
      <c r="FB50" s="373">
        <v>11.149765809225954</v>
      </c>
      <c r="FC50" s="373">
        <v>8.6414541663939985</v>
      </c>
      <c r="FD50" s="373">
        <v>6.5529131413883306</v>
      </c>
      <c r="FE50" s="373">
        <v>6.2589521420819239</v>
      </c>
      <c r="FF50" s="373">
        <v>8.0818198292001711</v>
      </c>
      <c r="FG50" s="373">
        <v>8.9774515813086424</v>
      </c>
    </row>
    <row r="51" spans="1:163" s="62" customFormat="1" ht="12.75" customHeight="1" x14ac:dyDescent="0.2">
      <c r="A51" s="96"/>
      <c r="B51" s="99" t="s">
        <v>75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373">
        <v>4.3823365939679633</v>
      </c>
      <c r="FB51" s="373">
        <v>3.7321651336802404</v>
      </c>
      <c r="FC51" s="373">
        <v>3.7131626882972171</v>
      </c>
      <c r="FD51" s="373">
        <v>5.2345211152267126</v>
      </c>
      <c r="FE51" s="373">
        <v>5.8272408187201421</v>
      </c>
      <c r="FF51" s="373">
        <v>5.7373523826811095</v>
      </c>
      <c r="FG51" s="373">
        <v>6.752082117494183</v>
      </c>
    </row>
    <row r="52" spans="1:163" s="62" customFormat="1" ht="14.25" customHeight="1" x14ac:dyDescent="0.2">
      <c r="A52" s="100"/>
      <c r="B52" s="101" t="s">
        <v>76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375">
        <v>4.7276183274498322</v>
      </c>
      <c r="FB52" s="375">
        <v>5.7190976179034294</v>
      </c>
      <c r="FC52" s="375">
        <v>5.9544497119501614</v>
      </c>
      <c r="FD52" s="375">
        <v>5.3169862083751269</v>
      </c>
      <c r="FE52" s="375">
        <v>5.6068300544853429</v>
      </c>
      <c r="FF52" s="375">
        <v>7.9305172913743718</v>
      </c>
      <c r="FG52" s="375">
        <v>8.4693133784514032</v>
      </c>
    </row>
    <row r="53" spans="1:163" s="57" customFormat="1" ht="12.75" customHeight="1" x14ac:dyDescent="0.2">
      <c r="A53" s="94" t="s">
        <v>77</v>
      </c>
      <c r="B53" s="54" t="s">
        <v>78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374">
        <v>5.7848084395765369</v>
      </c>
      <c r="FB53" s="374">
        <v>5.8934016408275625</v>
      </c>
      <c r="FC53" s="374">
        <v>7.1931814607853966</v>
      </c>
      <c r="FD53" s="374">
        <v>7.0159287987273871</v>
      </c>
      <c r="FE53" s="374">
        <v>7.2878914746633541</v>
      </c>
      <c r="FF53" s="374">
        <v>7.4210798928249915</v>
      </c>
      <c r="FG53" s="374">
        <v>7.371842463048921</v>
      </c>
    </row>
    <row r="54" spans="1:163" s="62" customFormat="1" ht="12.75" customHeight="1" x14ac:dyDescent="0.2">
      <c r="A54" s="96"/>
      <c r="B54" s="59" t="s">
        <v>79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373">
        <v>6.0637438172555136</v>
      </c>
      <c r="FB54" s="373">
        <v>6.3271775600580327</v>
      </c>
      <c r="FC54" s="373">
        <v>6.2041137708538656</v>
      </c>
      <c r="FD54" s="373">
        <v>5.996515339066292</v>
      </c>
      <c r="FE54" s="373">
        <v>6.6759050135198379</v>
      </c>
      <c r="FF54" s="373">
        <v>6.8587050361113171</v>
      </c>
      <c r="FG54" s="373">
        <v>6.7398967633324389</v>
      </c>
    </row>
    <row r="55" spans="1:163" s="62" customFormat="1" ht="12.75" customHeight="1" x14ac:dyDescent="0.2">
      <c r="A55" s="96"/>
      <c r="B55" s="59" t="s">
        <v>80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373">
        <v>6.574886658261974</v>
      </c>
      <c r="FB55" s="373">
        <v>6.574886658261974</v>
      </c>
      <c r="FC55" s="373">
        <v>9.1596574689851309</v>
      </c>
      <c r="FD55" s="373">
        <v>8.9724597803905226</v>
      </c>
      <c r="FE55" s="373">
        <v>8.9724597803905226</v>
      </c>
      <c r="FF55" s="373">
        <v>9.0935719451316999</v>
      </c>
      <c r="FG55" s="373">
        <v>9.0935719451316999</v>
      </c>
    </row>
    <row r="56" spans="1:163" s="62" customFormat="1" ht="12.75" customHeight="1" x14ac:dyDescent="0.2">
      <c r="A56" s="96"/>
      <c r="B56" s="59" t="s">
        <v>81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373">
        <v>0</v>
      </c>
      <c r="FB56" s="373">
        <v>0</v>
      </c>
      <c r="FC56" s="373">
        <v>0</v>
      </c>
      <c r="FD56" s="373">
        <v>0</v>
      </c>
      <c r="FE56" s="373">
        <v>0</v>
      </c>
      <c r="FF56" s="373">
        <v>0</v>
      </c>
      <c r="FG56" s="373">
        <v>0</v>
      </c>
    </row>
    <row r="57" spans="1:163" s="57" customFormat="1" ht="12.75" customHeight="1" x14ac:dyDescent="0.2">
      <c r="A57" s="94" t="s">
        <v>82</v>
      </c>
      <c r="B57" s="54" t="s">
        <v>83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374">
        <v>-1.5880888691388435</v>
      </c>
      <c r="FB57" s="374">
        <v>-0.29074732820973281</v>
      </c>
      <c r="FC57" s="374">
        <v>0.89918052345095134</v>
      </c>
      <c r="FD57" s="374">
        <v>4.6693397016132536</v>
      </c>
      <c r="FE57" s="374">
        <v>4.3136805833701573</v>
      </c>
      <c r="FF57" s="374">
        <v>2.7924741082093476</v>
      </c>
      <c r="FG57" s="374">
        <v>1.5460417917410751</v>
      </c>
    </row>
    <row r="58" spans="1:163" s="62" customFormat="1" ht="12.75" customHeight="1" x14ac:dyDescent="0.2">
      <c r="A58" s="96"/>
      <c r="B58" s="59" t="s">
        <v>84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373">
        <v>6.3984044428911915</v>
      </c>
      <c r="FB58" s="373">
        <v>5.4126997749809078</v>
      </c>
      <c r="FC58" s="373">
        <v>5.9701839461788353</v>
      </c>
      <c r="FD58" s="373">
        <v>5.1495947611524713</v>
      </c>
      <c r="FE58" s="373">
        <v>8.9154490696552386</v>
      </c>
      <c r="FF58" s="373">
        <v>7.1783823281227086</v>
      </c>
      <c r="FG58" s="373">
        <v>7.3604402693683255</v>
      </c>
    </row>
    <row r="59" spans="1:163" s="62" customFormat="1" ht="12.75" customHeight="1" x14ac:dyDescent="0.2">
      <c r="A59" s="96"/>
      <c r="B59" s="59" t="s">
        <v>85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373">
        <v>-4.8642398252918753</v>
      </c>
      <c r="FB59" s="373">
        <v>-2.3929713598737692</v>
      </c>
      <c r="FC59" s="373">
        <v>-0.69928315679385378</v>
      </c>
      <c r="FD59" s="373">
        <v>5.9086567885664181</v>
      </c>
      <c r="FE59" s="373">
        <v>3.8552750301052043</v>
      </c>
      <c r="FF59" s="373">
        <v>1.9071933418655362</v>
      </c>
      <c r="FG59" s="373">
        <v>-0.22810574215415613</v>
      </c>
    </row>
    <row r="60" spans="1:163" s="62" customFormat="1" ht="12.75" customHeight="1" x14ac:dyDescent="0.2">
      <c r="A60" s="96"/>
      <c r="B60" s="59" t="s">
        <v>86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373">
        <v>0.43500817094891886</v>
      </c>
      <c r="FB60" s="373">
        <v>0.1232378895277435</v>
      </c>
      <c r="FC60" s="373">
        <v>0.13697814630575067</v>
      </c>
      <c r="FD60" s="373">
        <v>0.14188178308313582</v>
      </c>
      <c r="FE60" s="373">
        <v>0.10389843703622148</v>
      </c>
      <c r="FF60" s="373">
        <v>0.20701045219877301</v>
      </c>
      <c r="FG60" s="373">
        <v>0.14530074252310499</v>
      </c>
    </row>
    <row r="61" spans="1:163" s="57" customFormat="1" ht="12.75" customHeight="1" x14ac:dyDescent="0.2">
      <c r="A61" s="94" t="s">
        <v>87</v>
      </c>
      <c r="B61" s="54" t="s">
        <v>88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374">
        <v>1.4948190042383089</v>
      </c>
      <c r="FB61" s="374">
        <v>1.116663371982284</v>
      </c>
      <c r="FC61" s="374">
        <v>-1.0194305548722866</v>
      </c>
      <c r="FD61" s="374">
        <v>0.82071920417212141</v>
      </c>
      <c r="FE61" s="374">
        <v>0.96904289836159307</v>
      </c>
      <c r="FF61" s="374">
        <v>0.84982276360965159</v>
      </c>
      <c r="FG61" s="374">
        <v>2.1722708254730492</v>
      </c>
    </row>
    <row r="62" spans="1:163" s="57" customFormat="1" ht="12.75" customHeight="1" x14ac:dyDescent="0.2">
      <c r="A62" s="94" t="s">
        <v>89</v>
      </c>
      <c r="B62" s="54" t="s">
        <v>90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374">
        <v>3.7501480224437387</v>
      </c>
      <c r="FB62" s="374">
        <v>3.8903970109527108</v>
      </c>
      <c r="FC62" s="374">
        <v>5.4934721573168588</v>
      </c>
      <c r="FD62" s="374">
        <v>5.5562740352716418</v>
      </c>
      <c r="FE62" s="374">
        <v>5.5044104072823075</v>
      </c>
      <c r="FF62" s="374">
        <v>5.2819139973661891</v>
      </c>
      <c r="FG62" s="374">
        <v>6.4222502041713483</v>
      </c>
    </row>
    <row r="63" spans="1:163" s="62" customFormat="1" ht="12.75" customHeight="1" x14ac:dyDescent="0.2">
      <c r="A63" s="96"/>
      <c r="B63" s="59" t="s">
        <v>91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373">
        <v>0.15614048651625012</v>
      </c>
      <c r="FB63" s="373">
        <v>0.19936373196981094</v>
      </c>
      <c r="FC63" s="373">
        <v>3.0864987503898362</v>
      </c>
      <c r="FD63" s="373">
        <v>2.8565416001587636</v>
      </c>
      <c r="FE63" s="373">
        <v>3.9697467203369854</v>
      </c>
      <c r="FF63" s="373">
        <v>4.5610370317038047</v>
      </c>
      <c r="FG63" s="373">
        <v>5.4177686698530181</v>
      </c>
    </row>
    <row r="64" spans="1:163" s="62" customFormat="1" ht="12.75" customHeight="1" x14ac:dyDescent="0.2">
      <c r="A64" s="96"/>
      <c r="B64" s="59" t="s">
        <v>92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373">
        <v>6.3402513715659694</v>
      </c>
      <c r="FB64" s="373">
        <v>6.3402513715659694</v>
      </c>
      <c r="FC64" s="373">
        <v>8.5946576804205534</v>
      </c>
      <c r="FD64" s="373">
        <v>10.232935523507749</v>
      </c>
      <c r="FE64" s="373">
        <v>10.675118610375904</v>
      </c>
      <c r="FF64" s="373">
        <v>10.339012806845659</v>
      </c>
      <c r="FG64" s="373">
        <v>12.57841148406817</v>
      </c>
    </row>
    <row r="65" spans="1:163" s="62" customFormat="1" ht="12.75" customHeight="1" x14ac:dyDescent="0.2">
      <c r="A65" s="96"/>
      <c r="B65" s="59" t="s">
        <v>93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373">
        <v>4.2578816286959977</v>
      </c>
      <c r="FB65" s="373">
        <v>4.8810869620634634</v>
      </c>
      <c r="FC65" s="373">
        <v>5.3451222507489717</v>
      </c>
      <c r="FD65" s="373">
        <v>5.8381338062380763</v>
      </c>
      <c r="FE65" s="373">
        <v>4.9964001546677963</v>
      </c>
      <c r="FF65" s="373">
        <v>4.64484040382888</v>
      </c>
      <c r="FG65" s="373">
        <v>4.378481558637219</v>
      </c>
    </row>
    <row r="66" spans="1:163" s="62" customFormat="1" ht="12.75" customHeight="1" x14ac:dyDescent="0.2">
      <c r="A66" s="96"/>
      <c r="B66" s="59" t="s">
        <v>94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373">
        <v>4.8285516645916857</v>
      </c>
      <c r="FB66" s="373">
        <v>5.2982547353198868</v>
      </c>
      <c r="FC66" s="373">
        <v>5.1920662664856536</v>
      </c>
      <c r="FD66" s="373">
        <v>5.1746068065668283</v>
      </c>
      <c r="FE66" s="373">
        <v>4.388884997722343</v>
      </c>
      <c r="FF66" s="373">
        <v>0.25619469794615668</v>
      </c>
      <c r="FG66" s="373">
        <v>5.5737227204320163</v>
      </c>
    </row>
    <row r="67" spans="1:163" s="62" customFormat="1" ht="12.75" customHeight="1" x14ac:dyDescent="0.2">
      <c r="A67" s="96"/>
      <c r="B67" s="59" t="s">
        <v>95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373">
        <v>3.4104849114458915</v>
      </c>
      <c r="FB67" s="373">
        <v>3.3008332677774206</v>
      </c>
      <c r="FC67" s="373">
        <v>2.9383202889609521</v>
      </c>
      <c r="FD67" s="373">
        <v>4.1796807003446474</v>
      </c>
      <c r="FE67" s="373">
        <v>5.4401372226454896</v>
      </c>
      <c r="FF67" s="373">
        <v>8.1025375833564368</v>
      </c>
      <c r="FG67" s="373">
        <v>6.1105501840069962</v>
      </c>
    </row>
    <row r="68" spans="1:163" s="62" customFormat="1" ht="12.75" customHeight="1" x14ac:dyDescent="0.2">
      <c r="A68" s="96"/>
      <c r="B68" s="59" t="s">
        <v>96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373">
        <v>25.416018238896612</v>
      </c>
      <c r="FB68" s="373">
        <v>23.781986460138071</v>
      </c>
      <c r="FC68" s="373">
        <v>40.999367200446443</v>
      </c>
      <c r="FD68" s="373">
        <v>33.76770759745915</v>
      </c>
      <c r="FE68" s="373">
        <v>22.085713378057335</v>
      </c>
      <c r="FF68" s="373">
        <v>24.276947787602325</v>
      </c>
      <c r="FG68" s="373">
        <v>24.169774158153317</v>
      </c>
    </row>
    <row r="69" spans="1:163" s="57" customFormat="1" ht="12.75" customHeight="1" x14ac:dyDescent="0.2">
      <c r="A69" s="94" t="s">
        <v>108</v>
      </c>
      <c r="B69" s="54" t="s">
        <v>97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374">
        <v>4.2729731703806664</v>
      </c>
      <c r="FB69" s="374">
        <v>4.2729731703806664</v>
      </c>
      <c r="FC69" s="374">
        <v>7.0842933929771306</v>
      </c>
      <c r="FD69" s="374">
        <v>7.5903737265362565</v>
      </c>
      <c r="FE69" s="374">
        <v>7.5903737265362565</v>
      </c>
      <c r="FF69" s="374">
        <v>7.5903737265362565</v>
      </c>
      <c r="FG69" s="374">
        <v>7.5903737265362565</v>
      </c>
    </row>
    <row r="70" spans="1:163" s="62" customFormat="1" ht="12.75" customHeight="1" x14ac:dyDescent="0.2">
      <c r="A70" s="96"/>
      <c r="B70" s="59" t="s">
        <v>278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373">
        <v>6.7282801931658724</v>
      </c>
      <c r="FB70" s="373">
        <v>6.7282801931658724</v>
      </c>
      <c r="FC70" s="373">
        <v>13.182298443517652</v>
      </c>
      <c r="FD70" s="373">
        <v>13.182298443517652</v>
      </c>
      <c r="FE70" s="373">
        <v>13.182298443517652</v>
      </c>
      <c r="FF70" s="373">
        <v>13.182298443517652</v>
      </c>
      <c r="FG70" s="373">
        <v>13.182298443517652</v>
      </c>
    </row>
    <row r="71" spans="1:163" s="62" customFormat="1" ht="12.75" customHeight="1" x14ac:dyDescent="0.2">
      <c r="A71" s="96"/>
      <c r="B71" s="59" t="s">
        <v>280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373">
        <v>3.0409170391234994</v>
      </c>
      <c r="FB71" s="373">
        <v>3.0409170391234994</v>
      </c>
      <c r="FC71" s="373">
        <v>9.7760392108682908</v>
      </c>
      <c r="FD71" s="373">
        <v>10.352777447413274</v>
      </c>
      <c r="FE71" s="373">
        <v>10.352777447413274</v>
      </c>
      <c r="FF71" s="373">
        <v>10.352777447413274</v>
      </c>
      <c r="FG71" s="373">
        <v>10.352777447413274</v>
      </c>
    </row>
    <row r="72" spans="1:163" s="62" customFormat="1" ht="12.75" customHeight="1" x14ac:dyDescent="0.2">
      <c r="A72" s="96"/>
      <c r="B72" s="59" t="s">
        <v>98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373">
        <v>4.8333475165434123</v>
      </c>
      <c r="FB72" s="373">
        <v>4.8333475165434123</v>
      </c>
      <c r="FC72" s="373">
        <f>'Tab 2 '!FO72/'Tab 2 '!FC72*100-100</f>
        <v>4.4361755389026314</v>
      </c>
      <c r="FD72" s="373">
        <f>'Tab 2 '!FP72/'Tab 2 '!FD72*100-100</f>
        <v>4.4361755389026314</v>
      </c>
      <c r="FE72" s="373">
        <v>4.95808866552278</v>
      </c>
      <c r="FF72" s="373">
        <v>4.95808866552278</v>
      </c>
      <c r="FG72" s="373">
        <v>4.95808866552278</v>
      </c>
    </row>
    <row r="73" spans="1:163" s="57" customFormat="1" ht="12.75" customHeight="1" x14ac:dyDescent="0.2">
      <c r="A73" s="94" t="s">
        <v>109</v>
      </c>
      <c r="B73" s="54" t="s">
        <v>99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374">
        <v>6.3767992246183951</v>
      </c>
      <c r="FB73" s="374">
        <v>6.9387739552531116</v>
      </c>
      <c r="FC73" s="374">
        <v>6.1003903917832929</v>
      </c>
      <c r="FD73" s="374">
        <v>5.7755821618694227</v>
      </c>
      <c r="FE73" s="374">
        <v>5.7439135187646144</v>
      </c>
      <c r="FF73" s="374">
        <v>7.3697248009594318</v>
      </c>
      <c r="FG73" s="374">
        <v>9.0720797299861999</v>
      </c>
    </row>
    <row r="74" spans="1:163" s="62" customFormat="1" ht="12.75" customHeight="1" x14ac:dyDescent="0.2">
      <c r="A74" s="96"/>
      <c r="B74" s="59" t="s">
        <v>100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373">
        <v>7.5236304265196736</v>
      </c>
      <c r="FB74" s="373">
        <v>7.6677095280746244</v>
      </c>
      <c r="FC74" s="373">
        <v>7.297358629854017</v>
      </c>
      <c r="FD74" s="373">
        <v>6.8314427303805445</v>
      </c>
      <c r="FE74" s="373">
        <v>6.136077541218981</v>
      </c>
      <c r="FF74" s="373">
        <v>5.797767188452994</v>
      </c>
      <c r="FG74" s="373">
        <v>6.9116865736781534</v>
      </c>
    </row>
    <row r="75" spans="1:163" s="62" customFormat="1" ht="12.75" customHeight="1" x14ac:dyDescent="0.2">
      <c r="A75" s="96"/>
      <c r="B75" s="59" t="s">
        <v>101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373">
        <v>5.1053398842291813</v>
      </c>
      <c r="FB75" s="373">
        <v>6.0911393946249177</v>
      </c>
      <c r="FC75" s="373">
        <v>4.7631683642632652</v>
      </c>
      <c r="FD75" s="373">
        <v>4.6305686800941004</v>
      </c>
      <c r="FE75" s="373">
        <v>5.3190051796242415</v>
      </c>
      <c r="FF75" s="373">
        <v>9.0895901346837604</v>
      </c>
      <c r="FG75" s="373">
        <v>11.496607329589509</v>
      </c>
    </row>
    <row r="76" spans="1:163" s="57" customFormat="1" ht="12.75" customHeight="1" x14ac:dyDescent="0.2">
      <c r="A76" s="94" t="s">
        <v>110</v>
      </c>
      <c r="B76" s="54" t="s">
        <v>102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374">
        <v>5.4435203371254488</v>
      </c>
      <c r="FB76" s="374">
        <v>5.3661353733752435</v>
      </c>
      <c r="FC76" s="374">
        <v>3.730705182418248</v>
      </c>
      <c r="FD76" s="374">
        <v>3.2038763667917323</v>
      </c>
      <c r="FE76" s="374">
        <v>3.4004642992649963</v>
      </c>
      <c r="FF76" s="374">
        <v>3.9197703559796082</v>
      </c>
      <c r="FG76" s="374">
        <v>4.6649880162766664</v>
      </c>
    </row>
    <row r="77" spans="1:163" s="62" customFormat="1" ht="12.75" customHeight="1" x14ac:dyDescent="0.2">
      <c r="A77" s="96"/>
      <c r="B77" s="59" t="s">
        <v>103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373">
        <v>4.2298454908515453</v>
      </c>
      <c r="FB77" s="373">
        <v>3.9616181344680541</v>
      </c>
      <c r="FC77" s="373">
        <v>4.2857691993720408</v>
      </c>
      <c r="FD77" s="373">
        <v>4.0565948347313565</v>
      </c>
      <c r="FE77" s="373">
        <v>5.8251210115911789</v>
      </c>
      <c r="FF77" s="373">
        <v>5.8820167238203851</v>
      </c>
      <c r="FG77" s="373">
        <v>7.8928710608211219</v>
      </c>
    </row>
    <row r="78" spans="1:163" s="62" customFormat="1" ht="12.75" customHeight="1" x14ac:dyDescent="0.2">
      <c r="A78" s="96"/>
      <c r="B78" s="59" t="s">
        <v>104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373">
        <v>2.9852530891034519</v>
      </c>
      <c r="FB78" s="373">
        <v>2.7363571886496629</v>
      </c>
      <c r="FC78" s="373">
        <v>4.1598636828196618</v>
      </c>
      <c r="FD78" s="373">
        <v>3.7772376364312947</v>
      </c>
      <c r="FE78" s="373">
        <v>2.5799193706195496</v>
      </c>
      <c r="FF78" s="373">
        <v>2.6634940967846177</v>
      </c>
      <c r="FG78" s="373">
        <v>3.8656597394080023</v>
      </c>
    </row>
    <row r="79" spans="1:163" s="62" customFormat="1" ht="12.75" customHeight="1" x14ac:dyDescent="0.2">
      <c r="A79" s="96"/>
      <c r="B79" s="59" t="s">
        <v>105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373">
        <v>3.2744015041458852</v>
      </c>
      <c r="FB79" s="373">
        <v>3.2744015041458852</v>
      </c>
      <c r="FC79" s="373">
        <v>2.527417834821847</v>
      </c>
      <c r="FD79" s="373">
        <v>-1.1660843063083774</v>
      </c>
      <c r="FE79" s="373">
        <v>-1.3448778566936852</v>
      </c>
      <c r="FF79" s="373">
        <v>1.6901375124415807</v>
      </c>
      <c r="FG79" s="373">
        <v>1.6901375124415807</v>
      </c>
    </row>
    <row r="80" spans="1:163" s="62" customFormat="1" ht="12.75" customHeight="1" x14ac:dyDescent="0.2">
      <c r="A80" s="96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373">
        <v>10.008147010524056</v>
      </c>
      <c r="FB80" s="373">
        <v>10.008147010524056</v>
      </c>
      <c r="FC80" s="373">
        <v>8.1844944821013428</v>
      </c>
      <c r="FD80" s="373">
        <v>8.1844944821013428</v>
      </c>
      <c r="FE80" s="373">
        <v>8.1844944821013428</v>
      </c>
      <c r="FF80" s="373">
        <v>8.1844944821013428</v>
      </c>
      <c r="FG80" s="373">
        <v>8.1844944821013428</v>
      </c>
    </row>
    <row r="81" spans="1:163" s="62" customFormat="1" ht="12.75" customHeight="1" x14ac:dyDescent="0.2">
      <c r="A81" s="102"/>
      <c r="B81" s="72" t="s">
        <v>107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375">
        <v>6.9565236147402914</v>
      </c>
      <c r="FB81" s="375">
        <v>7.1614243423800019</v>
      </c>
      <c r="FC81" s="375">
        <v>6.984756280843385E-2</v>
      </c>
      <c r="FD81" s="375">
        <v>0.52418720490841508</v>
      </c>
      <c r="FE81" s="375">
        <v>0.52418720490841508</v>
      </c>
      <c r="FF81" s="375">
        <v>0.85659872787515212</v>
      </c>
      <c r="FG81" s="375">
        <v>0.83491556293944313</v>
      </c>
    </row>
    <row r="82" spans="1:163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  <c r="FG82" s="78"/>
    </row>
    <row r="83" spans="1:163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63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63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63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63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63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63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63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63" x14ac:dyDescent="0.2">
      <c r="ED91" s="79"/>
      <c r="EE91" s="79"/>
      <c r="EF91" s="79"/>
      <c r="EG91" s="79"/>
      <c r="EH91" s="79"/>
      <c r="EI91" s="79"/>
    </row>
    <row r="92" spans="1:163" x14ac:dyDescent="0.2">
      <c r="ED92" s="79"/>
      <c r="EE92" s="79"/>
      <c r="EF92" s="79"/>
      <c r="EG92" s="79"/>
      <c r="EH92" s="79"/>
      <c r="EI92" s="79"/>
    </row>
    <row r="93" spans="1:163" x14ac:dyDescent="0.2">
      <c r="ED93" s="79"/>
      <c r="EE93" s="79"/>
      <c r="EF93" s="79"/>
      <c r="EG93" s="79"/>
      <c r="EH93" s="79"/>
      <c r="EI93" s="79"/>
    </row>
    <row r="94" spans="1:163" x14ac:dyDescent="0.2">
      <c r="ED94" s="79"/>
      <c r="EE94" s="79"/>
      <c r="EF94" s="79"/>
      <c r="EG94" s="79"/>
      <c r="EH94" s="79"/>
      <c r="EI94" s="79"/>
    </row>
    <row r="95" spans="1:163" x14ac:dyDescent="0.2">
      <c r="ED95" s="79"/>
      <c r="EE95" s="79"/>
      <c r="EF95" s="79"/>
      <c r="EG95" s="79"/>
      <c r="EH95" s="79"/>
      <c r="EI95" s="79"/>
    </row>
    <row r="96" spans="1:163" x14ac:dyDescent="0.2">
      <c r="ED96" s="79"/>
      <c r="EE96" s="79"/>
      <c r="EF96" s="79"/>
      <c r="EG96" s="79"/>
      <c r="EH96" s="79"/>
      <c r="EI96" s="79"/>
    </row>
    <row r="97" spans="134:139" s="48" customFormat="1" x14ac:dyDescent="0.2">
      <c r="ED97" s="79"/>
      <c r="EE97" s="79"/>
      <c r="EF97" s="79"/>
      <c r="EG97" s="79"/>
      <c r="EH97" s="79"/>
      <c r="EI97" s="79"/>
    </row>
    <row r="98" spans="134:139" s="48" customFormat="1" x14ac:dyDescent="0.2">
      <c r="ED98" s="79"/>
      <c r="EE98" s="79"/>
      <c r="EF98" s="79"/>
      <c r="EG98" s="79"/>
      <c r="EH98" s="79"/>
      <c r="EI98" s="79"/>
    </row>
    <row r="99" spans="134:139" s="48" customFormat="1" x14ac:dyDescent="0.2">
      <c r="ED99" s="79"/>
      <c r="EE99" s="79"/>
      <c r="EF99" s="79"/>
      <c r="EG99" s="79"/>
      <c r="EH99" s="79"/>
      <c r="EI99" s="79"/>
    </row>
    <row r="100" spans="134:139" s="48" customFormat="1" x14ac:dyDescent="0.2">
      <c r="ED100" s="79"/>
      <c r="EE100" s="79"/>
      <c r="EF100" s="79"/>
      <c r="EG100" s="79"/>
      <c r="EH100" s="79"/>
      <c r="EI100" s="79"/>
    </row>
    <row r="101" spans="134:139" s="48" customFormat="1" x14ac:dyDescent="0.2">
      <c r="ED101" s="79"/>
      <c r="EE101" s="79"/>
      <c r="EF101" s="79"/>
      <c r="EG101" s="79"/>
      <c r="EH101" s="79"/>
      <c r="EI101" s="79"/>
    </row>
    <row r="102" spans="134:139" s="48" customFormat="1" x14ac:dyDescent="0.2">
      <c r="ED102" s="79"/>
      <c r="EE102" s="79"/>
      <c r="EF102" s="79"/>
      <c r="EG102" s="79"/>
      <c r="EH102" s="79"/>
      <c r="EI102" s="79"/>
    </row>
    <row r="103" spans="134:139" s="48" customFormat="1" x14ac:dyDescent="0.2">
      <c r="ED103" s="79"/>
      <c r="EE103" s="79"/>
      <c r="EF103" s="79"/>
      <c r="EG103" s="79"/>
      <c r="EH103" s="79"/>
      <c r="EI103" s="79"/>
    </row>
    <row r="104" spans="134:139" s="48" customFormat="1" x14ac:dyDescent="0.2">
      <c r="ED104" s="79"/>
      <c r="EE104" s="79"/>
      <c r="EF104" s="79"/>
      <c r="EG104" s="79"/>
      <c r="EH104" s="79"/>
      <c r="EI104" s="79"/>
    </row>
    <row r="105" spans="134:139" s="48" customFormat="1" x14ac:dyDescent="0.2">
      <c r="ED105" s="79"/>
      <c r="EE105" s="79"/>
      <c r="EF105" s="79"/>
      <c r="EG105" s="79"/>
      <c r="EH105" s="79"/>
      <c r="EI105" s="79"/>
    </row>
    <row r="106" spans="134:139" s="48" customFormat="1" x14ac:dyDescent="0.2">
      <c r="ED106" s="79"/>
      <c r="EE106" s="79"/>
      <c r="EF106" s="79"/>
      <c r="EG106" s="79"/>
      <c r="EH106" s="79"/>
      <c r="EI106" s="79"/>
    </row>
    <row r="107" spans="134:139" s="48" customFormat="1" x14ac:dyDescent="0.2">
      <c r="ED107" s="79"/>
      <c r="EE107" s="79"/>
      <c r="EF107" s="79"/>
      <c r="EG107" s="79"/>
      <c r="EH107" s="79"/>
      <c r="EI107" s="79"/>
    </row>
    <row r="108" spans="134:139" s="48" customFormat="1" x14ac:dyDescent="0.2">
      <c r="ED108" s="79"/>
      <c r="EE108" s="79"/>
      <c r="EF108" s="79"/>
      <c r="EG108" s="79"/>
      <c r="EH108" s="79"/>
      <c r="EI108" s="79"/>
    </row>
    <row r="109" spans="134:139" s="48" customFormat="1" x14ac:dyDescent="0.2">
      <c r="ED109" s="79"/>
      <c r="EE109" s="79"/>
      <c r="EF109" s="79"/>
      <c r="EG109" s="79"/>
      <c r="EH109" s="79"/>
      <c r="EI109" s="79"/>
    </row>
    <row r="110" spans="134:139" s="48" customFormat="1" x14ac:dyDescent="0.2">
      <c r="ED110" s="79"/>
      <c r="EE110" s="79"/>
      <c r="EF110" s="79"/>
      <c r="EG110" s="79"/>
      <c r="EH110" s="79"/>
      <c r="EI110" s="79"/>
    </row>
    <row r="111" spans="134:139" s="48" customFormat="1" x14ac:dyDescent="0.2">
      <c r="ED111" s="79"/>
      <c r="EE111" s="79"/>
      <c r="EF111" s="79"/>
      <c r="EG111" s="79"/>
      <c r="EH111" s="79"/>
      <c r="EI111" s="79"/>
    </row>
    <row r="112" spans="134:139" s="48" customFormat="1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s="48" customFormat="1" x14ac:dyDescent="0.2">
      <c r="ED145" s="79"/>
      <c r="EE145" s="79"/>
      <c r="EF145" s="79"/>
      <c r="EG145" s="79"/>
      <c r="EH145" s="79"/>
      <c r="EI145" s="79"/>
    </row>
    <row r="146" spans="134:139" s="48" customFormat="1" x14ac:dyDescent="0.2">
      <c r="ED146" s="79"/>
      <c r="EE146" s="79"/>
      <c r="EF146" s="79"/>
      <c r="EG146" s="79"/>
      <c r="EH146" s="79"/>
      <c r="EI146" s="79"/>
    </row>
    <row r="147" spans="134:139" s="48" customFormat="1" x14ac:dyDescent="0.2">
      <c r="ED147" s="79"/>
      <c r="EE147" s="79"/>
      <c r="EF147" s="79"/>
      <c r="EG147" s="79"/>
      <c r="EH147" s="79"/>
      <c r="EI147" s="79"/>
    </row>
    <row r="148" spans="134:139" s="48" customFormat="1" x14ac:dyDescent="0.2">
      <c r="ED148" s="79"/>
      <c r="EE148" s="79"/>
      <c r="EF148" s="79"/>
      <c r="EG148" s="79"/>
      <c r="EH148" s="79"/>
      <c r="EI148" s="79"/>
    </row>
    <row r="149" spans="134:139" s="48" customFormat="1" x14ac:dyDescent="0.2">
      <c r="ED149" s="79"/>
      <c r="EE149" s="79"/>
      <c r="EF149" s="79"/>
      <c r="EG149" s="79"/>
      <c r="EH149" s="79"/>
      <c r="EI149" s="79"/>
    </row>
    <row r="150" spans="134:139" s="48" customFormat="1" x14ac:dyDescent="0.2">
      <c r="ED150" s="79"/>
      <c r="EE150" s="79"/>
      <c r="EF150" s="79"/>
      <c r="EG150" s="79"/>
      <c r="EH150" s="79"/>
      <c r="EI150" s="79"/>
    </row>
    <row r="151" spans="134:139" s="48" customFormat="1" x14ac:dyDescent="0.2">
      <c r="ED151" s="79"/>
      <c r="EE151" s="79"/>
      <c r="EF151" s="79"/>
      <c r="EG151" s="79"/>
      <c r="EH151" s="79"/>
      <c r="EI151" s="79"/>
    </row>
    <row r="152" spans="134:139" s="48" customFormat="1" x14ac:dyDescent="0.2">
      <c r="ED152" s="79"/>
      <c r="EE152" s="79"/>
      <c r="EF152" s="79"/>
      <c r="EG152" s="79"/>
      <c r="EH152" s="79"/>
      <c r="EI152" s="79"/>
    </row>
    <row r="153" spans="134:139" s="48" customFormat="1" x14ac:dyDescent="0.2">
      <c r="ED153" s="79"/>
      <c r="EE153" s="79"/>
      <c r="EF153" s="79"/>
      <c r="EG153" s="79"/>
      <c r="EH153" s="79"/>
      <c r="EI153" s="79"/>
    </row>
    <row r="154" spans="134:139" s="48" customFormat="1" x14ac:dyDescent="0.2">
      <c r="ED154" s="79"/>
      <c r="EE154" s="79"/>
      <c r="EF154" s="79"/>
      <c r="EG154" s="79"/>
      <c r="EH154" s="79"/>
      <c r="EI154" s="79"/>
    </row>
    <row r="155" spans="134:139" s="48" customFormat="1" x14ac:dyDescent="0.2">
      <c r="ED155" s="79"/>
      <c r="EE155" s="79"/>
      <c r="EF155" s="79"/>
      <c r="EG155" s="79"/>
      <c r="EH155" s="79"/>
      <c r="EI155" s="79"/>
    </row>
    <row r="156" spans="134:139" s="48" customFormat="1" x14ac:dyDescent="0.2">
      <c r="ED156" s="79"/>
      <c r="EE156" s="79"/>
      <c r="EF156" s="79"/>
      <c r="EG156" s="79"/>
      <c r="EH156" s="79"/>
      <c r="EI156" s="79"/>
    </row>
    <row r="157" spans="134:139" s="48" customFormat="1" x14ac:dyDescent="0.2">
      <c r="ED157" s="79"/>
      <c r="EE157" s="79"/>
      <c r="EF157" s="79"/>
      <c r="EG157" s="79"/>
      <c r="EH157" s="79"/>
      <c r="EI157" s="79"/>
    </row>
    <row r="158" spans="134:139" s="48" customFormat="1" x14ac:dyDescent="0.2">
      <c r="ED158" s="79"/>
      <c r="EE158" s="79"/>
      <c r="EF158" s="79"/>
      <c r="EG158" s="79"/>
      <c r="EH158" s="79"/>
      <c r="EI158" s="79"/>
    </row>
    <row r="159" spans="134:139" s="48" customFormat="1" x14ac:dyDescent="0.2">
      <c r="ED159" s="79"/>
      <c r="EE159" s="79"/>
      <c r="EF159" s="79"/>
      <c r="EG159" s="79"/>
      <c r="EH159" s="79"/>
      <c r="EI159" s="79"/>
    </row>
    <row r="160" spans="134:139" s="48" customFormat="1" x14ac:dyDescent="0.2">
      <c r="ED160" s="79"/>
      <c r="EE160" s="79"/>
      <c r="EF160" s="79"/>
      <c r="EG160" s="79"/>
      <c r="EH160" s="79"/>
      <c r="EI160" s="79"/>
    </row>
    <row r="161" spans="134:139" s="48" customFormat="1" x14ac:dyDescent="0.2">
      <c r="ED161" s="79"/>
      <c r="EE161" s="79"/>
      <c r="EF161" s="79"/>
      <c r="EG161" s="79"/>
      <c r="EH161" s="79"/>
      <c r="EI161" s="79"/>
    </row>
    <row r="162" spans="134:139" s="48" customFormat="1" x14ac:dyDescent="0.2">
      <c r="ED162" s="79"/>
      <c r="EE162" s="79"/>
      <c r="EF162" s="79"/>
      <c r="EG162" s="79"/>
      <c r="EH162" s="79"/>
      <c r="EI162" s="79"/>
    </row>
    <row r="163" spans="134:139" s="48" customFormat="1" x14ac:dyDescent="0.2">
      <c r="ED163" s="79"/>
      <c r="EE163" s="79"/>
      <c r="EF163" s="79"/>
      <c r="EG163" s="79"/>
      <c r="EH163" s="79"/>
      <c r="EI163" s="79"/>
    </row>
    <row r="164" spans="134:139" s="48" customFormat="1" x14ac:dyDescent="0.2">
      <c r="ED164" s="79"/>
      <c r="EE164" s="79"/>
      <c r="EF164" s="79"/>
      <c r="EG164" s="79"/>
      <c r="EH164" s="79"/>
      <c r="EI164" s="79"/>
    </row>
    <row r="165" spans="134:139" s="48" customFormat="1" x14ac:dyDescent="0.2">
      <c r="ED165" s="79"/>
      <c r="EE165" s="79"/>
      <c r="EF165" s="79"/>
      <c r="EG165" s="79"/>
      <c r="EH165" s="79"/>
      <c r="EI165" s="79"/>
    </row>
    <row r="166" spans="134:139" s="48" customFormat="1" x14ac:dyDescent="0.2">
      <c r="ED166" s="79"/>
      <c r="EE166" s="79"/>
      <c r="EF166" s="79"/>
      <c r="EG166" s="79"/>
      <c r="EH166" s="79"/>
      <c r="EI166" s="79"/>
    </row>
    <row r="167" spans="134:139" s="48" customFormat="1" x14ac:dyDescent="0.2">
      <c r="ED167" s="79"/>
      <c r="EE167" s="79"/>
      <c r="EF167" s="79"/>
      <c r="EG167" s="79"/>
      <c r="EH167" s="79"/>
      <c r="EI167" s="79"/>
    </row>
    <row r="168" spans="134:139" s="48" customFormat="1" x14ac:dyDescent="0.2">
      <c r="ED168" s="79"/>
      <c r="EE168" s="79"/>
      <c r="EF168" s="79"/>
      <c r="EG168" s="79"/>
      <c r="EH168" s="79"/>
      <c r="EI168" s="79"/>
    </row>
    <row r="169" spans="134:139" s="48" customFormat="1" x14ac:dyDescent="0.2">
      <c r="ED169" s="79"/>
      <c r="EE169" s="79"/>
      <c r="EF169" s="79"/>
      <c r="EG169" s="79"/>
      <c r="EH169" s="79"/>
      <c r="EI169" s="79"/>
    </row>
    <row r="170" spans="134:139" s="48" customFormat="1" x14ac:dyDescent="0.2">
      <c r="ED170" s="79"/>
      <c r="EE170" s="79"/>
      <c r="EF170" s="79"/>
      <c r="EG170" s="79"/>
      <c r="EH170" s="79"/>
      <c r="EI170" s="79"/>
    </row>
    <row r="171" spans="134:139" s="48" customFormat="1" x14ac:dyDescent="0.2">
      <c r="ED171" s="79"/>
      <c r="EE171" s="79"/>
      <c r="EF171" s="79"/>
      <c r="EG171" s="79"/>
      <c r="EH171" s="79"/>
      <c r="EI171" s="79"/>
    </row>
    <row r="172" spans="134:139" s="48" customFormat="1" x14ac:dyDescent="0.2">
      <c r="ED172" s="79"/>
      <c r="EE172" s="79"/>
      <c r="EF172" s="79"/>
      <c r="EG172" s="79"/>
      <c r="EH172" s="79"/>
      <c r="EI172" s="79"/>
    </row>
    <row r="173" spans="134:139" s="48" customFormat="1" x14ac:dyDescent="0.2">
      <c r="ED173" s="79"/>
      <c r="EE173" s="79"/>
      <c r="EF173" s="79"/>
      <c r="EG173" s="79"/>
      <c r="EH173" s="79"/>
      <c r="EI173" s="79"/>
    </row>
    <row r="174" spans="134:139" s="48" customFormat="1" x14ac:dyDescent="0.2">
      <c r="ED174" s="79"/>
      <c r="EE174" s="79"/>
      <c r="EF174" s="79"/>
      <c r="EG174" s="79"/>
      <c r="EH174" s="79"/>
      <c r="EI174" s="79"/>
    </row>
    <row r="175" spans="134:139" s="48" customFormat="1" x14ac:dyDescent="0.2">
      <c r="ED175" s="79"/>
      <c r="EE175" s="79"/>
      <c r="EF175" s="79"/>
      <c r="EG175" s="79"/>
      <c r="EH175" s="79"/>
      <c r="EI175" s="79"/>
    </row>
    <row r="176" spans="134:139" s="48" customFormat="1" x14ac:dyDescent="0.2">
      <c r="ED176" s="79"/>
      <c r="EE176" s="79"/>
      <c r="EF176" s="79"/>
      <c r="EG176" s="79"/>
      <c r="EH176" s="79"/>
      <c r="EI176" s="79"/>
    </row>
    <row r="177" spans="134:139" s="48" customFormat="1" x14ac:dyDescent="0.2">
      <c r="ED177" s="79"/>
      <c r="EE177" s="79"/>
      <c r="EF177" s="79"/>
      <c r="EG177" s="79"/>
      <c r="EH177" s="79"/>
      <c r="EI177" s="79"/>
    </row>
    <row r="178" spans="134:139" s="48" customFormat="1" x14ac:dyDescent="0.2">
      <c r="ED178" s="79"/>
      <c r="EE178" s="79"/>
      <c r="EF178" s="79"/>
      <c r="EG178" s="79"/>
      <c r="EH178" s="79"/>
      <c r="EI178" s="79"/>
    </row>
    <row r="179" spans="134:139" s="48" customFormat="1" x14ac:dyDescent="0.2">
      <c r="ED179" s="79"/>
      <c r="EE179" s="79"/>
      <c r="EF179" s="79"/>
      <c r="EG179" s="79"/>
      <c r="EH179" s="79"/>
      <c r="EI179" s="79"/>
    </row>
    <row r="180" spans="134:139" s="48" customFormat="1" x14ac:dyDescent="0.2">
      <c r="ED180" s="79"/>
      <c r="EE180" s="79"/>
      <c r="EF180" s="79"/>
      <c r="EG180" s="79"/>
      <c r="EH180" s="79"/>
      <c r="EI180" s="79"/>
    </row>
    <row r="181" spans="134:139" s="48" customFormat="1" x14ac:dyDescent="0.2">
      <c r="ED181" s="79"/>
      <c r="EE181" s="79"/>
      <c r="EF181" s="79"/>
      <c r="EG181" s="79"/>
      <c r="EH181" s="79"/>
      <c r="EI181" s="79"/>
    </row>
    <row r="182" spans="134:139" s="48" customFormat="1" x14ac:dyDescent="0.2">
      <c r="ED182" s="79"/>
      <c r="EE182" s="79"/>
      <c r="EF182" s="79"/>
      <c r="EG182" s="79"/>
      <c r="EH182" s="79"/>
      <c r="EI182" s="79"/>
    </row>
    <row r="183" spans="134:139" s="48" customFormat="1" x14ac:dyDescent="0.2">
      <c r="ED183" s="79"/>
      <c r="EE183" s="79"/>
      <c r="EF183" s="79"/>
      <c r="EG183" s="79"/>
      <c r="EH183" s="79"/>
      <c r="EI183" s="79"/>
    </row>
    <row r="184" spans="134:139" s="48" customFormat="1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 xml:space="preserve">&amp;C8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83"/>
  <sheetViews>
    <sheetView workbookViewId="0">
      <pane xSplit="2" ySplit="4" topLeftCell="C53" activePane="bottomRight" state="frozen"/>
      <selection activeCell="L30" sqref="L30"/>
      <selection pane="topRight" activeCell="L30" sqref="L30"/>
      <selection pane="bottomLeft" activeCell="L30" sqref="L30"/>
      <selection pane="bottomRight" activeCell="FJ15" sqref="FJ15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9" width="8" hidden="1" customWidth="1"/>
    <col min="150" max="150" width="8" style="105" hidden="1" customWidth="1"/>
    <col min="151" max="157" width="8" hidden="1" customWidth="1"/>
    <col min="158" max="159" width="8.42578125" hidden="1" customWidth="1"/>
    <col min="160" max="160" width="7.85546875" customWidth="1"/>
    <col min="167" max="167" width="9.140625" style="357"/>
    <col min="168" max="168" width="9.140625" style="368"/>
    <col min="170" max="170" width="7" bestFit="1" customWidth="1"/>
    <col min="171" max="171" width="7.7109375" customWidth="1"/>
    <col min="172" max="172" width="8.42578125" style="370" customWidth="1"/>
    <col min="173" max="173" width="8.85546875" customWidth="1"/>
  </cols>
  <sheetData>
    <row r="1" spans="1:175" s="85" customFormat="1" x14ac:dyDescent="0.2">
      <c r="A1" s="44" t="s">
        <v>325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  <c r="FP1" s="103"/>
    </row>
    <row r="2" spans="1:175" x14ac:dyDescent="0.2">
      <c r="A2" s="104"/>
      <c r="B2" s="59"/>
      <c r="C2" s="80"/>
      <c r="D2" s="80"/>
      <c r="E2" s="80"/>
      <c r="F2" s="80"/>
    </row>
    <row r="3" spans="1:175" ht="22.5" x14ac:dyDescent="0.2">
      <c r="A3" s="106"/>
      <c r="B3" s="107"/>
      <c r="C3" s="108" t="s">
        <v>113</v>
      </c>
      <c r="D3" s="108" t="s">
        <v>114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119</v>
      </c>
      <c r="J3" s="108" t="s">
        <v>120</v>
      </c>
      <c r="K3" s="108" t="s">
        <v>121</v>
      </c>
      <c r="L3" s="108" t="s">
        <v>122</v>
      </c>
      <c r="M3" s="108" t="s">
        <v>123</v>
      </c>
      <c r="N3" s="108" t="s">
        <v>124</v>
      </c>
      <c r="O3" s="108" t="s">
        <v>125</v>
      </c>
      <c r="P3" s="108" t="s">
        <v>126</v>
      </c>
      <c r="Q3" s="108" t="s">
        <v>127</v>
      </c>
      <c r="R3" s="108" t="s">
        <v>128</v>
      </c>
      <c r="S3" s="108" t="s">
        <v>129</v>
      </c>
      <c r="T3" s="108" t="s">
        <v>130</v>
      </c>
      <c r="U3" s="108" t="s">
        <v>131</v>
      </c>
      <c r="V3" s="108" t="s">
        <v>132</v>
      </c>
      <c r="W3" s="108" t="s">
        <v>133</v>
      </c>
      <c r="X3" s="108" t="s">
        <v>134</v>
      </c>
      <c r="Y3" s="108" t="s">
        <v>135</v>
      </c>
      <c r="Z3" s="108" t="s">
        <v>136</v>
      </c>
      <c r="AA3" s="108" t="s">
        <v>137</v>
      </c>
      <c r="AB3" s="108" t="s">
        <v>138</v>
      </c>
      <c r="AC3" s="108" t="s">
        <v>139</v>
      </c>
      <c r="AD3" s="108" t="s">
        <v>140</v>
      </c>
      <c r="AE3" s="108" t="s">
        <v>141</v>
      </c>
      <c r="AF3" s="108" t="s">
        <v>142</v>
      </c>
      <c r="AG3" s="108" t="s">
        <v>143</v>
      </c>
      <c r="AH3" s="108" t="s">
        <v>144</v>
      </c>
      <c r="AI3" s="108" t="s">
        <v>145</v>
      </c>
      <c r="AJ3" s="108" t="s">
        <v>146</v>
      </c>
      <c r="AK3" s="108" t="s">
        <v>147</v>
      </c>
      <c r="AL3" s="108" t="s">
        <v>148</v>
      </c>
      <c r="AM3" s="108" t="s">
        <v>149</v>
      </c>
      <c r="AN3" s="108" t="s">
        <v>150</v>
      </c>
      <c r="AO3" s="108" t="s">
        <v>151</v>
      </c>
      <c r="AP3" s="108" t="s">
        <v>152</v>
      </c>
      <c r="AQ3" s="108" t="s">
        <v>153</v>
      </c>
      <c r="AR3" s="108" t="s">
        <v>154</v>
      </c>
      <c r="AS3" s="108" t="s">
        <v>155</v>
      </c>
      <c r="AT3" s="108" t="s">
        <v>156</v>
      </c>
      <c r="AU3" s="108" t="s">
        <v>157</v>
      </c>
      <c r="AV3" s="108" t="s">
        <v>158</v>
      </c>
      <c r="AW3" s="108" t="s">
        <v>159</v>
      </c>
      <c r="AX3" s="108" t="s">
        <v>160</v>
      </c>
      <c r="AY3" s="108" t="s">
        <v>161</v>
      </c>
      <c r="AZ3" s="108" t="s">
        <v>162</v>
      </c>
      <c r="BA3" s="108" t="s">
        <v>163</v>
      </c>
      <c r="BB3" s="108" t="s">
        <v>164</v>
      </c>
      <c r="BC3" s="108" t="s">
        <v>165</v>
      </c>
      <c r="BD3" s="108" t="s">
        <v>166</v>
      </c>
      <c r="BE3" s="108" t="s">
        <v>167</v>
      </c>
      <c r="BF3" s="108" t="s">
        <v>168</v>
      </c>
      <c r="BG3" s="108" t="s">
        <v>169</v>
      </c>
      <c r="BH3" s="108" t="s">
        <v>170</v>
      </c>
      <c r="BI3" s="108" t="s">
        <v>171</v>
      </c>
      <c r="BJ3" s="108" t="s">
        <v>172</v>
      </c>
      <c r="BK3" s="108" t="s">
        <v>173</v>
      </c>
      <c r="BL3" s="108" t="s">
        <v>174</v>
      </c>
      <c r="BM3" s="108" t="s">
        <v>174</v>
      </c>
      <c r="BN3" s="108" t="s">
        <v>175</v>
      </c>
      <c r="BO3" s="108" t="s">
        <v>176</v>
      </c>
      <c r="BP3" s="108" t="s">
        <v>177</v>
      </c>
      <c r="BQ3" s="108" t="s">
        <v>178</v>
      </c>
      <c r="BR3" s="108" t="s">
        <v>179</v>
      </c>
      <c r="BS3" s="108" t="s">
        <v>180</v>
      </c>
      <c r="BT3" s="108" t="s">
        <v>181</v>
      </c>
      <c r="BU3" s="108" t="s">
        <v>182</v>
      </c>
      <c r="BV3" s="108" t="s">
        <v>183</v>
      </c>
      <c r="BW3" s="108" t="s">
        <v>184</v>
      </c>
      <c r="BX3" s="108" t="s">
        <v>185</v>
      </c>
      <c r="BY3" s="108" t="s">
        <v>186</v>
      </c>
      <c r="BZ3" s="108" t="s">
        <v>187</v>
      </c>
      <c r="CA3" s="108" t="s">
        <v>188</v>
      </c>
      <c r="CB3" s="108" t="s">
        <v>189</v>
      </c>
      <c r="CC3" s="108" t="s">
        <v>190</v>
      </c>
      <c r="CD3" s="108" t="s">
        <v>191</v>
      </c>
      <c r="CE3" s="108" t="s">
        <v>192</v>
      </c>
      <c r="CF3" s="108" t="s">
        <v>193</v>
      </c>
      <c r="CG3" s="108" t="s">
        <v>194</v>
      </c>
      <c r="CH3" s="108" t="s">
        <v>195</v>
      </c>
      <c r="CI3" s="108" t="s">
        <v>196</v>
      </c>
      <c r="CJ3" s="108" t="s">
        <v>197</v>
      </c>
      <c r="CK3" s="108" t="s">
        <v>198</v>
      </c>
      <c r="CL3" s="108" t="s">
        <v>199</v>
      </c>
      <c r="CM3" s="108" t="s">
        <v>200</v>
      </c>
      <c r="CN3" s="108" t="s">
        <v>201</v>
      </c>
      <c r="CO3" s="108" t="s">
        <v>202</v>
      </c>
      <c r="CP3" s="108" t="s">
        <v>203</v>
      </c>
      <c r="CQ3" s="108" t="s">
        <v>204</v>
      </c>
      <c r="CR3" s="108" t="s">
        <v>205</v>
      </c>
      <c r="CS3" s="108" t="s">
        <v>206</v>
      </c>
      <c r="CT3" s="108" t="s">
        <v>207</v>
      </c>
      <c r="CU3" s="108" t="s">
        <v>208</v>
      </c>
      <c r="CV3" s="108" t="s">
        <v>209</v>
      </c>
      <c r="CW3" s="108" t="s">
        <v>210</v>
      </c>
      <c r="CX3" s="108" t="s">
        <v>211</v>
      </c>
      <c r="CY3" s="108" t="s">
        <v>212</v>
      </c>
      <c r="CZ3" s="108" t="s">
        <v>213</v>
      </c>
      <c r="DA3" s="108" t="s">
        <v>214</v>
      </c>
      <c r="DB3" s="108" t="s">
        <v>215</v>
      </c>
      <c r="DC3" s="108" t="s">
        <v>216</v>
      </c>
      <c r="DD3" s="108" t="s">
        <v>217</v>
      </c>
      <c r="DE3" s="108" t="s">
        <v>218</v>
      </c>
      <c r="DF3" s="108" t="s">
        <v>219</v>
      </c>
      <c r="DG3" s="108" t="s">
        <v>220</v>
      </c>
      <c r="DH3" s="108" t="s">
        <v>221</v>
      </c>
      <c r="DI3" s="108" t="s">
        <v>222</v>
      </c>
      <c r="DJ3" s="108" t="s">
        <v>223</v>
      </c>
      <c r="DK3" s="108" t="s">
        <v>224</v>
      </c>
      <c r="DL3" s="108" t="s">
        <v>225</v>
      </c>
      <c r="DM3" s="108" t="s">
        <v>226</v>
      </c>
      <c r="DN3" s="108" t="s">
        <v>227</v>
      </c>
      <c r="DO3" s="108" t="s">
        <v>228</v>
      </c>
      <c r="DP3" s="108" t="s">
        <v>229</v>
      </c>
      <c r="DQ3" s="108" t="s">
        <v>230</v>
      </c>
      <c r="DR3" s="108" t="s">
        <v>231</v>
      </c>
      <c r="DS3" s="108" t="s">
        <v>232</v>
      </c>
      <c r="DT3" s="108" t="s">
        <v>233</v>
      </c>
      <c r="DU3" s="108" t="s">
        <v>234</v>
      </c>
      <c r="DV3" s="108" t="s">
        <v>235</v>
      </c>
      <c r="DW3" s="108" t="s">
        <v>236</v>
      </c>
      <c r="DX3" s="108" t="s">
        <v>237</v>
      </c>
      <c r="DY3" s="108" t="s">
        <v>238</v>
      </c>
      <c r="DZ3" s="108" t="s">
        <v>239</v>
      </c>
      <c r="EA3" s="108" t="s">
        <v>240</v>
      </c>
      <c r="EB3" s="108" t="s">
        <v>241</v>
      </c>
      <c r="EC3" s="108" t="s">
        <v>242</v>
      </c>
      <c r="ED3" s="108" t="s">
        <v>243</v>
      </c>
      <c r="EE3" s="108" t="s">
        <v>244</v>
      </c>
      <c r="EF3" s="108" t="s">
        <v>245</v>
      </c>
      <c r="EG3" s="108" t="s">
        <v>246</v>
      </c>
      <c r="EH3" s="108" t="s">
        <v>247</v>
      </c>
      <c r="EI3" s="108" t="s">
        <v>248</v>
      </c>
      <c r="EJ3" s="108" t="s">
        <v>249</v>
      </c>
      <c r="EK3" s="108" t="s">
        <v>250</v>
      </c>
      <c r="EL3" s="108" t="s">
        <v>251</v>
      </c>
      <c r="EM3" s="108" t="s">
        <v>252</v>
      </c>
      <c r="EN3" s="108" t="s">
        <v>253</v>
      </c>
      <c r="EO3" s="108" t="s">
        <v>254</v>
      </c>
      <c r="EP3" s="108" t="s">
        <v>255</v>
      </c>
      <c r="EQ3" s="108" t="s">
        <v>277</v>
      </c>
      <c r="ER3" s="108" t="s">
        <v>281</v>
      </c>
      <c r="ES3" s="108" t="s">
        <v>282</v>
      </c>
      <c r="ET3" s="108" t="s">
        <v>283</v>
      </c>
      <c r="EU3" s="108" t="s">
        <v>284</v>
      </c>
      <c r="EV3" s="108" t="s">
        <v>285</v>
      </c>
      <c r="EW3" s="108" t="s">
        <v>300</v>
      </c>
      <c r="EX3" s="108" t="s">
        <v>301</v>
      </c>
      <c r="EY3" s="108" t="s">
        <v>302</v>
      </c>
      <c r="EZ3" s="108" t="s">
        <v>303</v>
      </c>
      <c r="FA3" s="108" t="s">
        <v>304</v>
      </c>
      <c r="FB3" s="108" t="s">
        <v>305</v>
      </c>
      <c r="FC3" s="108" t="s">
        <v>306</v>
      </c>
      <c r="FD3" s="108" t="s">
        <v>307</v>
      </c>
      <c r="FE3" s="108" t="s">
        <v>308</v>
      </c>
      <c r="FF3" s="108" t="s">
        <v>309</v>
      </c>
      <c r="FG3" s="108" t="s">
        <v>310</v>
      </c>
      <c r="FH3" s="108" t="s">
        <v>311</v>
      </c>
      <c r="FI3" s="108" t="s">
        <v>312</v>
      </c>
      <c r="FJ3" s="108" t="s">
        <v>313</v>
      </c>
      <c r="FK3" s="108" t="s">
        <v>314</v>
      </c>
      <c r="FL3" s="108" t="s">
        <v>315</v>
      </c>
      <c r="FM3" s="108" t="s">
        <v>316</v>
      </c>
      <c r="FN3" s="108" t="s">
        <v>317</v>
      </c>
      <c r="FO3" s="108" t="s">
        <v>318</v>
      </c>
      <c r="FP3" s="108" t="s">
        <v>320</v>
      </c>
      <c r="FQ3" s="108" t="s">
        <v>321</v>
      </c>
      <c r="FR3" s="108" t="s">
        <v>322</v>
      </c>
      <c r="FS3" s="108" t="s">
        <v>323</v>
      </c>
    </row>
    <row r="4" spans="1:175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  <c r="FN4" s="22">
        <v>3.696228357729936</v>
      </c>
      <c r="FO4" s="22">
        <v>2.3687757075719844</v>
      </c>
      <c r="FP4" s="399">
        <v>2.9776253476863275</v>
      </c>
      <c r="FQ4" s="399">
        <v>3.7756579028398392</v>
      </c>
      <c r="FR4" s="399">
        <v>4.4045170631305837</v>
      </c>
      <c r="FS4" s="399">
        <v>4.9290982718471099</v>
      </c>
    </row>
    <row r="5" spans="1:175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352"/>
      <c r="FI5" s="355"/>
      <c r="FJ5" s="16"/>
      <c r="FK5" s="16"/>
      <c r="FL5" s="16"/>
      <c r="FM5" s="16"/>
      <c r="FN5" s="16"/>
      <c r="FO5" s="16"/>
      <c r="FP5" s="355"/>
      <c r="FQ5" s="355"/>
      <c r="FR5" s="355"/>
      <c r="FS5" s="355"/>
    </row>
    <row r="6" spans="1:175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  <c r="FN6" s="22">
        <v>5.8647955530251039</v>
      </c>
      <c r="FO6" s="22">
        <v>0.90232430815014197</v>
      </c>
      <c r="FP6" s="400">
        <v>2.8401838273847346</v>
      </c>
      <c r="FQ6" s="400">
        <v>5.9933931271598482</v>
      </c>
      <c r="FR6" s="400">
        <v>7.6978084910973763</v>
      </c>
      <c r="FS6" s="400">
        <v>9.2700143852150347</v>
      </c>
    </row>
    <row r="7" spans="1:175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  <c r="FN7" s="16">
        <v>6.0635214278526064</v>
      </c>
      <c r="FO7" s="16">
        <v>0.84973221942715327</v>
      </c>
      <c r="FP7" s="355">
        <v>2.9770088857476935</v>
      </c>
      <c r="FQ7" s="355">
        <v>6.4068778584766477</v>
      </c>
      <c r="FR7" s="355">
        <v>8.1473451338577121</v>
      </c>
      <c r="FS7" s="355">
        <v>9.6989963285825525</v>
      </c>
    </row>
    <row r="8" spans="1:175" x14ac:dyDescent="0.2">
      <c r="A8" s="113"/>
      <c r="B8" s="114" t="s">
        <v>27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  <c r="FN8" s="16">
        <v>6.7229747940487101</v>
      </c>
      <c r="FO8" s="16">
        <v>-0.10270371420318725</v>
      </c>
      <c r="FP8" s="355">
        <v>3.0138269877301411</v>
      </c>
      <c r="FQ8" s="355">
        <v>8.6435171164685869</v>
      </c>
      <c r="FR8" s="355">
        <v>9.3198997245435891</v>
      </c>
      <c r="FS8" s="355">
        <v>12.128656798521135</v>
      </c>
    </row>
    <row r="9" spans="1:175" x14ac:dyDescent="0.2">
      <c r="A9" s="113"/>
      <c r="B9" s="114" t="s">
        <v>28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  <c r="FN9" s="16">
        <v>3.8623916004247434</v>
      </c>
      <c r="FO9" s="16">
        <v>0.45378933857813308</v>
      </c>
      <c r="FP9" s="355">
        <v>1.9499605492348593</v>
      </c>
      <c r="FQ9" s="355">
        <v>3.156885315705793</v>
      </c>
      <c r="FR9" s="355">
        <v>3.7702937068661697</v>
      </c>
      <c r="FS9" s="355">
        <v>4.4934593274835066</v>
      </c>
    </row>
    <row r="10" spans="1:175" x14ac:dyDescent="0.2">
      <c r="A10" s="113"/>
      <c r="B10" s="114" t="s">
        <v>29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  <c r="FN10" s="16">
        <v>4.5181332196623032</v>
      </c>
      <c r="FO10" s="16">
        <v>1.3263348963507156</v>
      </c>
      <c r="FP10" s="355">
        <v>2.8594817919351101</v>
      </c>
      <c r="FQ10" s="355">
        <v>11.72069432145426</v>
      </c>
      <c r="FR10" s="355">
        <v>10.829951232046014</v>
      </c>
      <c r="FS10" s="355">
        <v>10.507873033210942</v>
      </c>
    </row>
    <row r="11" spans="1:175" x14ac:dyDescent="0.2">
      <c r="A11" s="113"/>
      <c r="B11" s="114" t="s">
        <v>30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  <c r="FN11" s="16">
        <v>2.4886048681012483</v>
      </c>
      <c r="FO11" s="16">
        <v>1.2248429462266301</v>
      </c>
      <c r="FP11" s="355">
        <v>1.6545871056643762</v>
      </c>
      <c r="FQ11" s="355">
        <v>2.5603384520383088</v>
      </c>
      <c r="FR11" s="355">
        <v>7.143563085192568</v>
      </c>
      <c r="FS11" s="355">
        <v>8.5388492599281989</v>
      </c>
    </row>
    <row r="12" spans="1:175" x14ac:dyDescent="0.2">
      <c r="A12" s="113"/>
      <c r="B12" s="114" t="s">
        <v>31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  <c r="FN12" s="16">
        <v>9.8251294181862932</v>
      </c>
      <c r="FO12" s="16">
        <v>0.41499368004819814</v>
      </c>
      <c r="FP12" s="355">
        <v>1.8635624386632372</v>
      </c>
      <c r="FQ12" s="355">
        <v>3.5400125314498894</v>
      </c>
      <c r="FR12" s="355">
        <v>4.6789244004437904</v>
      </c>
      <c r="FS12" s="355">
        <v>9.7005100527443489</v>
      </c>
    </row>
    <row r="13" spans="1:175" x14ac:dyDescent="0.2">
      <c r="A13" s="113"/>
      <c r="B13" s="114" t="s">
        <v>32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  <c r="FN13" s="16">
        <v>6.4444230583226414</v>
      </c>
      <c r="FO13" s="16">
        <v>3.1820307955321852</v>
      </c>
      <c r="FP13" s="355">
        <v>4.5682374835461275</v>
      </c>
      <c r="FQ13" s="355">
        <v>11.775457362122083</v>
      </c>
      <c r="FR13" s="355">
        <v>16.512298569988104</v>
      </c>
      <c r="FS13" s="355">
        <v>13.020833864110131</v>
      </c>
    </row>
    <row r="14" spans="1:175" x14ac:dyDescent="0.2">
      <c r="A14" s="113"/>
      <c r="B14" s="114" t="s">
        <v>33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  <c r="FN14" s="16">
        <v>9.2460911553811798</v>
      </c>
      <c r="FO14" s="16">
        <v>4.4514500592509449</v>
      </c>
      <c r="FP14" s="355">
        <v>7.8195374250879581</v>
      </c>
      <c r="FQ14" s="355">
        <v>10.167233740074849</v>
      </c>
      <c r="FR14" s="355">
        <v>18.362145311592997</v>
      </c>
      <c r="FS14" s="355">
        <v>18.79720313610504</v>
      </c>
    </row>
    <row r="15" spans="1:175" x14ac:dyDescent="0.2">
      <c r="A15" s="113"/>
      <c r="B15" s="114" t="s">
        <v>34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  <c r="FN15" s="16">
        <v>9.1872822353469275</v>
      </c>
      <c r="FO15" s="16">
        <v>0.62928776250610952</v>
      </c>
      <c r="FP15" s="355">
        <v>2.9741639296063909</v>
      </c>
      <c r="FQ15" s="355">
        <v>6.9951291369913378</v>
      </c>
      <c r="FR15" s="355">
        <v>7.5107330521980771</v>
      </c>
      <c r="FS15" s="355">
        <v>7.9975082624040823</v>
      </c>
    </row>
    <row r="16" spans="1:175" x14ac:dyDescent="0.2">
      <c r="A16" s="113"/>
      <c r="B16" s="114" t="s">
        <v>35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  <c r="FN16" s="16">
        <v>5.1793806070591302</v>
      </c>
      <c r="FO16" s="16">
        <v>1.1619598117083427</v>
      </c>
      <c r="FP16" s="355">
        <v>1.6993348111022755</v>
      </c>
      <c r="FQ16" s="355">
        <v>0.79360905844853846</v>
      </c>
      <c r="FR16" s="355">
        <v>2.996762706559025</v>
      </c>
      <c r="FS16" s="355">
        <v>5.931033715241</v>
      </c>
    </row>
    <row r="17" spans="1:175" x14ac:dyDescent="0.2">
      <c r="A17" s="113"/>
      <c r="B17" s="114" t="s">
        <v>36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  <c r="FN17" s="16">
        <v>3.9956581806129634</v>
      </c>
      <c r="FO17" s="16">
        <v>1.4068206914526087</v>
      </c>
      <c r="FP17" s="355">
        <v>1.5276718362217139</v>
      </c>
      <c r="FQ17" s="355">
        <v>2.0269875980177972</v>
      </c>
      <c r="FR17" s="355">
        <v>3.3855703590672874</v>
      </c>
      <c r="FS17" s="355">
        <v>5.1549498539170457</v>
      </c>
    </row>
    <row r="18" spans="1:175" x14ac:dyDescent="0.2">
      <c r="A18" s="113"/>
      <c r="B18" s="114" t="s">
        <v>37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  <c r="FN18" s="16">
        <v>5.5522668464797391</v>
      </c>
      <c r="FO18" s="16">
        <v>1.0588989132690045</v>
      </c>
      <c r="FP18" s="355">
        <v>1.7365835288635907</v>
      </c>
      <c r="FQ18" s="355">
        <v>4.0422569177318621</v>
      </c>
      <c r="FR18" s="355">
        <v>6.4188654699618439</v>
      </c>
      <c r="FS18" s="355">
        <v>9.7932990934813233</v>
      </c>
    </row>
    <row r="19" spans="1:175" x14ac:dyDescent="0.2">
      <c r="A19" s="113"/>
      <c r="B19" s="114" t="s">
        <v>38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  <c r="FN19" s="16">
        <v>3.6077439225643388</v>
      </c>
      <c r="FO19" s="16">
        <v>1.4951517145659778</v>
      </c>
      <c r="FP19" s="355">
        <v>1.4746329501601991</v>
      </c>
      <c r="FQ19" s="355">
        <v>1.5153473040739414</v>
      </c>
      <c r="FR19" s="355">
        <v>2.6154717985549496</v>
      </c>
      <c r="FS19" s="355">
        <v>3.9773571891899877</v>
      </c>
    </row>
    <row r="20" spans="1:175" s="112" customFormat="1" x14ac:dyDescent="0.2">
      <c r="A20" s="66" t="s">
        <v>39</v>
      </c>
      <c r="B20" s="109" t="s">
        <v>40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  <c r="FN20" s="22">
        <v>7.5824571171554567</v>
      </c>
      <c r="FO20" s="22">
        <v>0.41520013144548784</v>
      </c>
      <c r="FP20" s="400">
        <v>1.0630834823560349</v>
      </c>
      <c r="FQ20" s="400">
        <v>2.4916235970683545</v>
      </c>
      <c r="FR20" s="400">
        <v>3.4146224036399815</v>
      </c>
      <c r="FS20" s="400">
        <v>4.0839515306322767</v>
      </c>
    </row>
    <row r="21" spans="1:175" x14ac:dyDescent="0.2">
      <c r="A21" s="113"/>
      <c r="B21" s="114" t="s">
        <v>41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  <c r="FN21" s="16">
        <v>7.7226134332297818</v>
      </c>
      <c r="FO21" s="16">
        <v>0.4515236342702309</v>
      </c>
      <c r="FP21" s="355">
        <v>1.3011885223701114</v>
      </c>
      <c r="FQ21" s="355">
        <v>2.58610870543788</v>
      </c>
      <c r="FR21" s="355">
        <v>3.7942033072591954</v>
      </c>
      <c r="FS21" s="355">
        <v>4.4853745259705562</v>
      </c>
    </row>
    <row r="22" spans="1:175" x14ac:dyDescent="0.2">
      <c r="A22" s="113"/>
      <c r="B22" s="114" t="s">
        <v>42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  <c r="FN22" s="16">
        <v>7.0299063049559862</v>
      </c>
      <c r="FO22" s="16">
        <v>0.27107191696921973</v>
      </c>
      <c r="FP22" s="355">
        <v>0.11830526422531307</v>
      </c>
      <c r="FQ22" s="355">
        <v>2.1167156475350168</v>
      </c>
      <c r="FR22" s="355">
        <v>1.9084813755599441</v>
      </c>
      <c r="FS22" s="355">
        <v>2.491143154001648</v>
      </c>
    </row>
    <row r="23" spans="1:175" s="112" customFormat="1" x14ac:dyDescent="0.2">
      <c r="A23" s="66" t="s">
        <v>43</v>
      </c>
      <c r="B23" s="109" t="s">
        <v>44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  <c r="FN23" s="22">
        <v>0.22731947305433664</v>
      </c>
      <c r="FO23" s="22">
        <v>0.44185298150117092</v>
      </c>
      <c r="FP23" s="400">
        <v>-0.4829659382515672</v>
      </c>
      <c r="FQ23" s="400">
        <v>-1.6185900362629866</v>
      </c>
      <c r="FR23" s="400">
        <v>-0.82758232816981092</v>
      </c>
      <c r="FS23" s="400">
        <v>-2.5772615659680724</v>
      </c>
    </row>
    <row r="24" spans="1:175" x14ac:dyDescent="0.2">
      <c r="A24" s="113"/>
      <c r="B24" s="114" t="s">
        <v>45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  <c r="FN24" s="16">
        <v>0.93687513775513764</v>
      </c>
      <c r="FO24" s="16">
        <v>0.25175644302206024</v>
      </c>
      <c r="FP24" s="355">
        <v>-1.2481124521604272</v>
      </c>
      <c r="FQ24" s="355">
        <v>-1.3867831724697055</v>
      </c>
      <c r="FR24" s="355">
        <v>0.15973920185751922</v>
      </c>
      <c r="FS24" s="355">
        <v>-0.5140975367152123</v>
      </c>
    </row>
    <row r="25" spans="1:175" x14ac:dyDescent="0.2">
      <c r="A25" s="113"/>
      <c r="B25" s="114" t="s">
        <v>46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  <c r="FN25" s="16">
        <v>2.9692499550463651</v>
      </c>
      <c r="FO25" s="16">
        <v>0</v>
      </c>
      <c r="FP25" s="355">
        <v>0</v>
      </c>
      <c r="FQ25" s="355">
        <v>1.1348525027190561</v>
      </c>
      <c r="FR25" s="355">
        <v>2.9150889739888015</v>
      </c>
      <c r="FS25" s="355">
        <v>8.6292992180166692</v>
      </c>
    </row>
    <row r="26" spans="1:175" x14ac:dyDescent="0.2">
      <c r="A26" s="113"/>
      <c r="B26" s="114" t="s">
        <v>47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  <c r="FN26" s="16">
        <v>0.78163852438215997</v>
      </c>
      <c r="FO26" s="16">
        <v>0.27846850649110877</v>
      </c>
      <c r="FP26" s="355">
        <v>-1.2619936602154525</v>
      </c>
      <c r="FQ26" s="355">
        <v>-1.4947213046970944</v>
      </c>
      <c r="FR26" s="355">
        <v>4.5301684230423689E-2</v>
      </c>
      <c r="FS26" s="355">
        <v>-0.86235454024003388</v>
      </c>
    </row>
    <row r="27" spans="1:175" x14ac:dyDescent="0.2">
      <c r="A27" s="113"/>
      <c r="B27" s="114" t="s">
        <v>48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  <c r="FN27" s="16">
        <v>1.2022887657558528</v>
      </c>
      <c r="FO27" s="16">
        <v>-1.4139149864567173</v>
      </c>
      <c r="FP27" s="355">
        <v>-3.942728337961654</v>
      </c>
      <c r="FQ27" s="355">
        <v>-3.5242109832355339</v>
      </c>
      <c r="FR27" s="355">
        <v>-1.3452036099832299</v>
      </c>
      <c r="FS27" s="355">
        <v>-1.1152519715022891</v>
      </c>
    </row>
    <row r="28" spans="1:175" x14ac:dyDescent="0.2">
      <c r="A28" s="113"/>
      <c r="B28" s="114" t="s">
        <v>49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  <c r="FN28" s="16">
        <v>-0.54603128934812162</v>
      </c>
      <c r="FO28" s="16">
        <v>1.150987432608602</v>
      </c>
      <c r="FP28" s="355">
        <v>1.1020218514919264</v>
      </c>
      <c r="FQ28" s="355">
        <v>-0.44426282262377015</v>
      </c>
      <c r="FR28" s="355">
        <v>1.5513796791636736</v>
      </c>
      <c r="FS28" s="355">
        <v>-1.642355126637014</v>
      </c>
    </row>
    <row r="29" spans="1:175" x14ac:dyDescent="0.2">
      <c r="A29" s="113"/>
      <c r="B29" s="114" t="s">
        <v>50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  <c r="FN29" s="16">
        <v>1.7247252549823315</v>
      </c>
      <c r="FO29" s="16">
        <v>0.96265246271327953</v>
      </c>
      <c r="FP29" s="355">
        <v>-1.1378202766645416</v>
      </c>
      <c r="FQ29" s="355">
        <v>-0.67830258763564188</v>
      </c>
      <c r="FR29" s="355">
        <v>-0.16376898501701476</v>
      </c>
      <c r="FS29" s="355">
        <v>0.12952656475158619</v>
      </c>
    </row>
    <row r="30" spans="1:175" x14ac:dyDescent="0.2">
      <c r="A30" s="113"/>
      <c r="B30" s="114" t="s">
        <v>51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  <c r="FN30" s="16">
        <v>2.3526037061244409</v>
      </c>
      <c r="FO30" s="16">
        <v>0.72920908948820795</v>
      </c>
      <c r="FP30" s="355">
        <v>-2.8643947904027414</v>
      </c>
      <c r="FQ30" s="355">
        <v>-2.4711741980429593</v>
      </c>
      <c r="FR30" s="355">
        <v>-2.3992508752544097</v>
      </c>
      <c r="FS30" s="355">
        <v>-2.0623745987599875</v>
      </c>
    </row>
    <row r="31" spans="1:175" x14ac:dyDescent="0.2">
      <c r="A31" s="113"/>
      <c r="B31" s="114" t="s">
        <v>52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  <c r="FN31" s="16">
        <v>3.0848187719169289</v>
      </c>
      <c r="FO31" s="16">
        <v>1.3541265039940953</v>
      </c>
      <c r="FP31" s="355">
        <v>-0.15221037691522099</v>
      </c>
      <c r="FQ31" s="355">
        <v>0.30120414798908257</v>
      </c>
      <c r="FR31" s="355">
        <v>1.1766197586801326</v>
      </c>
      <c r="FS31" s="355">
        <v>1.3136829112852126</v>
      </c>
    </row>
    <row r="32" spans="1:175" x14ac:dyDescent="0.2">
      <c r="A32" s="113"/>
      <c r="B32" s="114" t="s">
        <v>53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  <c r="FN32" s="16">
        <v>-5.0506895089551875</v>
      </c>
      <c r="FO32" s="16">
        <v>9.3358264629088694E-2</v>
      </c>
      <c r="FP32" s="355">
        <v>9.442693113881262E-2</v>
      </c>
      <c r="FQ32" s="355">
        <v>0.77757380014202226</v>
      </c>
      <c r="FR32" s="355">
        <v>1.1738419488827248</v>
      </c>
      <c r="FS32" s="355">
        <v>1.9630021424658963</v>
      </c>
    </row>
    <row r="33" spans="1:175" x14ac:dyDescent="0.2">
      <c r="A33" s="113"/>
      <c r="B33" s="114" t="s">
        <v>54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  <c r="FN33" s="16">
        <v>4.2958118940475458</v>
      </c>
      <c r="FO33" s="16">
        <v>-0.4539474420797518</v>
      </c>
      <c r="FP33" s="355">
        <v>-2.5326020574500774</v>
      </c>
      <c r="FQ33" s="355">
        <v>-0.80854183538261282</v>
      </c>
      <c r="FR33" s="355">
        <v>0.55604181857474089</v>
      </c>
      <c r="FS33" s="355">
        <v>-0.10844670948873159</v>
      </c>
    </row>
    <row r="34" spans="1:175" x14ac:dyDescent="0.2">
      <c r="A34" s="113"/>
      <c r="B34" s="114" t="s">
        <v>55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  <c r="FN34" s="16">
        <v>0.96441225212041104</v>
      </c>
      <c r="FO34" s="16">
        <v>1.4877752589225679</v>
      </c>
      <c r="FP34" s="355">
        <v>1.4877752589225679</v>
      </c>
      <c r="FQ34" s="355">
        <v>1.7846239423642913</v>
      </c>
      <c r="FR34" s="355">
        <v>10.679087479513043</v>
      </c>
      <c r="FS34" s="355">
        <v>10.679087479513043</v>
      </c>
    </row>
    <row r="35" spans="1:175" x14ac:dyDescent="0.2">
      <c r="A35" s="113"/>
      <c r="B35" s="114" t="s">
        <v>56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  <c r="FN35" s="16">
        <v>-1.2305000543065887</v>
      </c>
      <c r="FO35" s="16">
        <v>0.84098677601957661</v>
      </c>
      <c r="FP35" s="355">
        <v>1.1235642695176011</v>
      </c>
      <c r="FQ35" s="355">
        <v>-2.105300388179316</v>
      </c>
      <c r="FR35" s="355">
        <v>-2.9005995006152148</v>
      </c>
      <c r="FS35" s="355">
        <v>-6.9091578450802444</v>
      </c>
    </row>
    <row r="36" spans="1:175" x14ac:dyDescent="0.2">
      <c r="A36" s="113"/>
      <c r="B36" s="114" t="s">
        <v>57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  <c r="FN36" s="16">
        <v>-0.98345868959228255</v>
      </c>
      <c r="FO36" s="16">
        <v>0.26363046198612494</v>
      </c>
      <c r="FP36" s="355">
        <v>0.43604739712459661</v>
      </c>
      <c r="FQ36" s="355">
        <v>-2.8020950362397059</v>
      </c>
      <c r="FR36" s="355">
        <v>-3.8932052735934093</v>
      </c>
      <c r="FS36" s="355">
        <v>-8.7074981719485436</v>
      </c>
    </row>
    <row r="37" spans="1:175" x14ac:dyDescent="0.2">
      <c r="A37" s="113"/>
      <c r="B37" s="114" t="s">
        <v>58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  <c r="FN37" s="16">
        <v>-2.0236966725667287</v>
      </c>
      <c r="FO37" s="16">
        <v>2.6913180186769949</v>
      </c>
      <c r="FP37" s="355">
        <v>3.4140818377847495</v>
      </c>
      <c r="FQ37" s="355">
        <v>-0.14912551103049054</v>
      </c>
      <c r="FR37" s="355">
        <v>-4.5258594371006211E-2</v>
      </c>
      <c r="FS37" s="355">
        <v>-1.5624866402139759</v>
      </c>
    </row>
    <row r="38" spans="1:175" x14ac:dyDescent="0.2">
      <c r="A38" s="113"/>
      <c r="B38" s="114" t="s">
        <v>59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  <c r="FN38" s="16">
        <v>-3.2711048093839565</v>
      </c>
      <c r="FO38" s="16">
        <v>6.0620855937006439</v>
      </c>
      <c r="FP38" s="355">
        <v>6.0620855937006439</v>
      </c>
      <c r="FQ38" s="355">
        <v>8.2599106450883255</v>
      </c>
      <c r="FR38" s="355">
        <v>10.856675127149629</v>
      </c>
      <c r="FS38" s="355">
        <v>15.468640536712087</v>
      </c>
    </row>
    <row r="39" spans="1:175" s="112" customFormat="1" x14ac:dyDescent="0.2">
      <c r="A39" s="66" t="s">
        <v>60</v>
      </c>
      <c r="B39" s="109" t="s">
        <v>61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  <c r="FN39" s="22">
        <v>2.66512749921975</v>
      </c>
      <c r="FO39" s="22">
        <v>5.8897189185105958</v>
      </c>
      <c r="FP39" s="400">
        <v>5.9263061351415161</v>
      </c>
      <c r="FQ39" s="400">
        <v>5.9760742060803125</v>
      </c>
      <c r="FR39" s="400">
        <v>5.9603276704236237</v>
      </c>
      <c r="FS39" s="400">
        <v>5.9357501236815295</v>
      </c>
    </row>
    <row r="40" spans="1:175" x14ac:dyDescent="0.2">
      <c r="A40" s="113"/>
      <c r="B40" s="114" t="s">
        <v>62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  <c r="FN40" s="16">
        <v>1.5340863043720674</v>
      </c>
      <c r="FO40" s="16">
        <v>7.0004297616658988</v>
      </c>
      <c r="FP40" s="355">
        <v>7.0004297616658988</v>
      </c>
      <c r="FQ40" s="355">
        <v>7.0004297616658988</v>
      </c>
      <c r="FR40" s="355">
        <v>7.0004297616658988</v>
      </c>
      <c r="FS40" s="355">
        <v>7.0004297616658988</v>
      </c>
    </row>
    <row r="41" spans="1:175" x14ac:dyDescent="0.2">
      <c r="A41" s="113"/>
      <c r="B41" s="114" t="s">
        <v>63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  <c r="FN41" s="16">
        <v>7.9741118612970467</v>
      </c>
      <c r="FO41" s="16">
        <v>0.51441741168093813</v>
      </c>
      <c r="FP41" s="355">
        <v>1.5150777706212466</v>
      </c>
      <c r="FQ41" s="355">
        <v>2.8776967882238011</v>
      </c>
      <c r="FR41" s="355">
        <v>3.2382089303895754</v>
      </c>
      <c r="FS41" s="355">
        <v>3.5103587726155183</v>
      </c>
    </row>
    <row r="42" spans="1:175" x14ac:dyDescent="0.2">
      <c r="A42" s="113"/>
      <c r="B42" s="114" t="s">
        <v>64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  <c r="FN42" s="16">
        <v>10.507491404403126</v>
      </c>
      <c r="FO42" s="16">
        <v>0</v>
      </c>
      <c r="FP42" s="355">
        <v>0.83116297551077878</v>
      </c>
      <c r="FQ42" s="355">
        <v>0.83116297551077878</v>
      </c>
      <c r="FR42" s="355">
        <v>0.83116297551077878</v>
      </c>
      <c r="FS42" s="355">
        <v>0.83116297551077878</v>
      </c>
    </row>
    <row r="43" spans="1:175" x14ac:dyDescent="0.2">
      <c r="A43" s="113"/>
      <c r="B43" s="114" t="s">
        <v>65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  <c r="FN43" s="16">
        <v>6.2386980544830095</v>
      </c>
      <c r="FO43" s="16">
        <v>2.2680422842187085</v>
      </c>
      <c r="FP43" s="355">
        <v>2.2146329027630429</v>
      </c>
      <c r="FQ43" s="355">
        <v>2.4673022817312358</v>
      </c>
      <c r="FR43" s="355">
        <v>2.350691592221537</v>
      </c>
      <c r="FS43" s="355">
        <v>2.1821402106233307</v>
      </c>
    </row>
    <row r="44" spans="1:175" s="112" customFormat="1" ht="15" customHeight="1" x14ac:dyDescent="0.2">
      <c r="A44" s="66" t="s">
        <v>66</v>
      </c>
      <c r="B44" s="116" t="s">
        <v>67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  <c r="FN44" s="22">
        <v>2.909269500289426</v>
      </c>
      <c r="FO44" s="22">
        <v>0.98251813161968471</v>
      </c>
      <c r="FP44" s="400">
        <v>1.398080250638543</v>
      </c>
      <c r="FQ44" s="400">
        <v>2.1808097673924607</v>
      </c>
      <c r="FR44" s="400">
        <v>3.5481651525503821</v>
      </c>
      <c r="FS44" s="400">
        <v>4.5203613248739458</v>
      </c>
    </row>
    <row r="45" spans="1:175" x14ac:dyDescent="0.2">
      <c r="A45" s="113"/>
      <c r="B45" s="117" t="s">
        <v>68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  <c r="FN45" s="16">
        <v>-1.8732998724203043</v>
      </c>
      <c r="FO45" s="16">
        <v>-1.4826291745364983E-2</v>
      </c>
      <c r="FP45" s="355">
        <v>-0.24727785869980323</v>
      </c>
      <c r="FQ45" s="355">
        <v>0.78439718613978471</v>
      </c>
      <c r="FR45" s="355">
        <v>2.4262489154778848</v>
      </c>
      <c r="FS45" s="355">
        <v>3.9583765546257439</v>
      </c>
    </row>
    <row r="46" spans="1:175" x14ac:dyDescent="0.2">
      <c r="A46" s="113"/>
      <c r="B46" s="114" t="s">
        <v>69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  <c r="FN46" s="16">
        <v>-2.2857653761911934</v>
      </c>
      <c r="FO46" s="16">
        <v>-0.12351728031461562</v>
      </c>
      <c r="FP46" s="355">
        <v>-0.30994839310376676</v>
      </c>
      <c r="FQ46" s="355">
        <v>0.63020879202682067</v>
      </c>
      <c r="FR46" s="355">
        <v>2.286883766350357</v>
      </c>
      <c r="FS46" s="355">
        <v>3.9234610303622759</v>
      </c>
    </row>
    <row r="47" spans="1:175" x14ac:dyDescent="0.2">
      <c r="A47" s="113"/>
      <c r="B47" s="114" t="s">
        <v>70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  <c r="FN47" s="16">
        <v>3.4874711783468939</v>
      </c>
      <c r="FO47" s="16">
        <v>1.0447430975918195</v>
      </c>
      <c r="FP47" s="355">
        <v>-0.21237021449564963</v>
      </c>
      <c r="FQ47" s="355">
        <v>3.0206555710924192</v>
      </c>
      <c r="FR47" s="355">
        <v>3.5678038456136107</v>
      </c>
      <c r="FS47" s="355">
        <v>3.3663688054440257</v>
      </c>
    </row>
    <row r="48" spans="1:175" x14ac:dyDescent="0.2">
      <c r="A48" s="113"/>
      <c r="B48" s="114" t="s">
        <v>71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  <c r="FN48" s="16">
        <v>12.200680709678039</v>
      </c>
      <c r="FO48" s="16">
        <v>4.1692186218232621</v>
      </c>
      <c r="FP48" s="355">
        <v>4.1692186218232621</v>
      </c>
      <c r="FQ48" s="355">
        <v>4.1692186218232621</v>
      </c>
      <c r="FR48" s="355">
        <v>8.5461677842181558</v>
      </c>
      <c r="FS48" s="355">
        <v>8.5461677842181558</v>
      </c>
    </row>
    <row r="49" spans="1:175" x14ac:dyDescent="0.2">
      <c r="A49" s="113"/>
      <c r="B49" s="114" t="s">
        <v>72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  <c r="FN49" s="16">
        <v>0.48678539749418803</v>
      </c>
      <c r="FO49" s="16">
        <v>0.74300262016058127</v>
      </c>
      <c r="FP49" s="355">
        <v>1.6005602939267902</v>
      </c>
      <c r="FQ49" s="355">
        <v>2.0874858106618319</v>
      </c>
      <c r="FR49" s="355">
        <v>2.0709689010625567</v>
      </c>
      <c r="FS49" s="355">
        <v>2.9245410093442104</v>
      </c>
    </row>
    <row r="50" spans="1:175" ht="19.5" customHeight="1" x14ac:dyDescent="0.2">
      <c r="A50" s="113"/>
      <c r="B50" s="117" t="s">
        <v>73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  <c r="FN50" s="16">
        <v>7.1230839341516656</v>
      </c>
      <c r="FO50" s="16">
        <v>0.56575363155712921</v>
      </c>
      <c r="FP50" s="355">
        <v>1.9863686828594638</v>
      </c>
      <c r="FQ50" s="355">
        <v>2.2985121035449509</v>
      </c>
      <c r="FR50" s="355">
        <v>3.448894621354242</v>
      </c>
      <c r="FS50" s="355">
        <v>4.0013041791084163</v>
      </c>
    </row>
    <row r="51" spans="1:175" x14ac:dyDescent="0.2">
      <c r="A51" s="113"/>
      <c r="B51" s="114" t="s">
        <v>74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  <c r="FN51" s="16">
        <v>11.149765809225954</v>
      </c>
      <c r="FO51" s="16">
        <v>-0.21653427292859817</v>
      </c>
      <c r="FP51" s="355">
        <v>-7.272859232429596E-3</v>
      </c>
      <c r="FQ51" s="355">
        <v>-1.2949372382217632</v>
      </c>
      <c r="FR51" s="355">
        <v>2.3767234477354009</v>
      </c>
      <c r="FS51" s="355">
        <v>3.5208876374959885</v>
      </c>
    </row>
    <row r="52" spans="1:175" x14ac:dyDescent="0.2">
      <c r="A52" s="113"/>
      <c r="B52" s="114" t="s">
        <v>75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  <c r="FN52" s="16">
        <v>3.7321651336802404</v>
      </c>
      <c r="FO52" s="16">
        <v>0.28161762400074508</v>
      </c>
      <c r="FP52" s="355">
        <v>1.5630836686088685</v>
      </c>
      <c r="FQ52" s="355">
        <v>2.7796693559665897</v>
      </c>
      <c r="FR52" s="355">
        <v>3.415908317578868</v>
      </c>
      <c r="FS52" s="355">
        <v>3.8901732744587463</v>
      </c>
    </row>
    <row r="53" spans="1:175" x14ac:dyDescent="0.2">
      <c r="A53" s="118"/>
      <c r="B53" s="119" t="s">
        <v>76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  <c r="FN53" s="16">
        <v>5.7190976179034294</v>
      </c>
      <c r="FO53" s="16">
        <v>2.9756919794622405</v>
      </c>
      <c r="FP53" s="355">
        <v>2.9613614796478345</v>
      </c>
      <c r="FQ53" s="355">
        <v>4.1683959694832424</v>
      </c>
      <c r="FR53" s="355">
        <v>5.9539840877706354</v>
      </c>
      <c r="FS53" s="355">
        <v>6.7628917342404264</v>
      </c>
    </row>
    <row r="54" spans="1:175" s="112" customFormat="1" x14ac:dyDescent="0.2">
      <c r="A54" s="66" t="s">
        <v>77</v>
      </c>
      <c r="B54" s="116" t="s">
        <v>78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  <c r="FN54" s="22">
        <v>5.8934016408275625</v>
      </c>
      <c r="FO54" s="22">
        <v>4.7176770205652474</v>
      </c>
      <c r="FP54" s="400">
        <v>4.7782589348058622</v>
      </c>
      <c r="FQ54" s="400">
        <v>5.1460350269365733</v>
      </c>
      <c r="FR54" s="400">
        <v>5.7280285440655092</v>
      </c>
      <c r="FS54" s="400">
        <v>5.8805419831476229</v>
      </c>
    </row>
    <row r="55" spans="1:175" x14ac:dyDescent="0.2">
      <c r="A55" s="113"/>
      <c r="B55" s="114" t="s">
        <v>79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  <c r="FN55" s="16">
        <v>6.3271775600580327</v>
      </c>
      <c r="FO55" s="16">
        <v>0.65053614162629003</v>
      </c>
      <c r="FP55" s="355">
        <v>0.63791895148239064</v>
      </c>
      <c r="FQ55" s="355">
        <v>1.5269095395485976</v>
      </c>
      <c r="FR55" s="355">
        <v>2.7876760725352767</v>
      </c>
      <c r="FS55" s="355">
        <v>3.1563324773388217</v>
      </c>
    </row>
    <row r="56" spans="1:175" x14ac:dyDescent="0.2">
      <c r="A56" s="113"/>
      <c r="B56" s="114" t="s">
        <v>80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  <c r="FN56" s="16">
        <v>6.574886658261974</v>
      </c>
      <c r="FO56" s="16">
        <v>8.8426856136228764</v>
      </c>
      <c r="FP56" s="355">
        <v>8.9734840512713419</v>
      </c>
      <c r="FQ56" s="355">
        <v>8.9734840512713419</v>
      </c>
      <c r="FR56" s="355">
        <v>9.0935719451316999</v>
      </c>
      <c r="FS56" s="355">
        <v>9.0935719451316999</v>
      </c>
    </row>
    <row r="57" spans="1:175" x14ac:dyDescent="0.2">
      <c r="A57" s="113"/>
      <c r="B57" s="114" t="s">
        <v>81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355">
        <v>0</v>
      </c>
      <c r="FQ57" s="355">
        <v>0</v>
      </c>
      <c r="FR57" s="355">
        <v>0</v>
      </c>
      <c r="FS57" s="355">
        <v>0</v>
      </c>
    </row>
    <row r="58" spans="1:175" s="112" customFormat="1" x14ac:dyDescent="0.2">
      <c r="A58" s="66" t="s">
        <v>82</v>
      </c>
      <c r="B58" s="116" t="s">
        <v>83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  <c r="FN58" s="22">
        <v>-0.29074732820973281</v>
      </c>
      <c r="FO58" s="22">
        <v>-0.27952244910385105</v>
      </c>
      <c r="FP58" s="400">
        <v>0.47703678776973391</v>
      </c>
      <c r="FQ58" s="400">
        <v>0.18648302227741453</v>
      </c>
      <c r="FR58" s="400">
        <v>0.37441144442837526</v>
      </c>
      <c r="FS58" s="400">
        <v>0.45438235417567796</v>
      </c>
    </row>
    <row r="59" spans="1:175" x14ac:dyDescent="0.2">
      <c r="A59" s="113"/>
      <c r="B59" s="114" t="s">
        <v>84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  <c r="FN59" s="16">
        <v>5.4126997749809078</v>
      </c>
      <c r="FO59" s="16">
        <v>1.338588957668847</v>
      </c>
      <c r="FP59" s="355">
        <v>2.573496661155545</v>
      </c>
      <c r="FQ59" s="355">
        <v>6.084439560391175</v>
      </c>
      <c r="FR59" s="355">
        <v>5.6424259951592433</v>
      </c>
      <c r="FS59" s="355">
        <v>6.4616926008964128</v>
      </c>
    </row>
    <row r="60" spans="1:175" x14ac:dyDescent="0.2">
      <c r="A60" s="113"/>
      <c r="B60" s="114" t="s">
        <v>85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  <c r="FN60" s="16">
        <v>-2.3929713598737692</v>
      </c>
      <c r="FO60" s="16">
        <v>-0.9758225776891436</v>
      </c>
      <c r="FP60" s="355">
        <v>-0.17882865374313894</v>
      </c>
      <c r="FQ60" s="355">
        <v>-1.9735588018635184</v>
      </c>
      <c r="FR60" s="355">
        <v>-1.5054339411192501</v>
      </c>
      <c r="FS60" s="355">
        <v>-1.6712255020229776</v>
      </c>
    </row>
    <row r="61" spans="1:175" x14ac:dyDescent="0.2">
      <c r="A61" s="113"/>
      <c r="B61" s="114" t="s">
        <v>86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  <c r="FN61" s="16">
        <v>0.1232378895277435</v>
      </c>
      <c r="FO61" s="16">
        <v>1.9757052856505197E-2</v>
      </c>
      <c r="FP61" s="355">
        <v>3.6009447074178524E-2</v>
      </c>
      <c r="FQ61" s="355">
        <v>5.4610406031230241E-3</v>
      </c>
      <c r="FR61" s="355">
        <v>4.6180157270583777E-2</v>
      </c>
      <c r="FS61" s="355">
        <v>1.934944819012685E-2</v>
      </c>
    </row>
    <row r="62" spans="1:175" s="112" customFormat="1" x14ac:dyDescent="0.2">
      <c r="A62" s="66" t="s">
        <v>87</v>
      </c>
      <c r="B62" s="116" t="s">
        <v>88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  <c r="FN62" s="22">
        <v>1.116663371982284</v>
      </c>
      <c r="FO62" s="22">
        <v>-0.55516065509173984</v>
      </c>
      <c r="FP62" s="400">
        <v>-0.33961835562314491</v>
      </c>
      <c r="FQ62" s="400">
        <v>-0.20100823209489249</v>
      </c>
      <c r="FR62" s="400">
        <v>-0.32382839386622209</v>
      </c>
      <c r="FS62" s="400">
        <v>0.95647628982844424</v>
      </c>
    </row>
    <row r="63" spans="1:175" s="112" customFormat="1" x14ac:dyDescent="0.2">
      <c r="A63" s="66" t="s">
        <v>89</v>
      </c>
      <c r="B63" s="116" t="s">
        <v>90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  <c r="FN63" s="22">
        <v>3.8903970109527108</v>
      </c>
      <c r="FO63" s="22">
        <v>1.3357682111798255</v>
      </c>
      <c r="FP63" s="400">
        <v>1.3915478497817304</v>
      </c>
      <c r="FQ63" s="400">
        <v>2.2379244597222225</v>
      </c>
      <c r="FR63" s="400">
        <v>2.5720025290595174</v>
      </c>
      <c r="FS63" s="400">
        <v>4.3880627133876544</v>
      </c>
    </row>
    <row r="64" spans="1:175" ht="22.5" customHeight="1" x14ac:dyDescent="0.2">
      <c r="A64" s="113"/>
      <c r="B64" s="117" t="s">
        <v>91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  <c r="FN64" s="16">
        <v>0.19936373196981094</v>
      </c>
      <c r="FO64" s="16">
        <v>2.5901557989170811</v>
      </c>
      <c r="FP64" s="355">
        <v>2.4356140351062834</v>
      </c>
      <c r="FQ64" s="355">
        <v>3.9514770718356687</v>
      </c>
      <c r="FR64" s="355">
        <v>4.4035249621145311</v>
      </c>
      <c r="FS64" s="355">
        <v>4.5639816274962897</v>
      </c>
    </row>
    <row r="65" spans="1:175" x14ac:dyDescent="0.2">
      <c r="A65" s="113"/>
      <c r="B65" s="114" t="s">
        <v>92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  <c r="FN65" s="16">
        <v>6.3402513715659694</v>
      </c>
      <c r="FO65" s="16">
        <v>2.6352747687671467</v>
      </c>
      <c r="FP65" s="355">
        <v>4.1836483275076404</v>
      </c>
      <c r="FQ65" s="355">
        <v>4.6015655951541845</v>
      </c>
      <c r="FR65" s="355">
        <v>4.2839043746711241</v>
      </c>
      <c r="FS65" s="355">
        <v>9.1622197032328785</v>
      </c>
    </row>
    <row r="66" spans="1:175" ht="20.25" customHeight="1" x14ac:dyDescent="0.2">
      <c r="A66" s="113"/>
      <c r="B66" s="117" t="s">
        <v>93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  <c r="FN66" s="16">
        <v>4.8810869620634634</v>
      </c>
      <c r="FO66" s="16">
        <v>0.66684536712267573</v>
      </c>
      <c r="FP66" s="355">
        <v>0.33399053266765577</v>
      </c>
      <c r="FQ66" s="355">
        <v>0.8272832416542002</v>
      </c>
      <c r="FR66" s="355">
        <v>0.99420401562733218</v>
      </c>
      <c r="FS66" s="355">
        <v>1.3602230459843128</v>
      </c>
    </row>
    <row r="67" spans="1:175" x14ac:dyDescent="0.2">
      <c r="A67" s="113"/>
      <c r="B67" s="114" t="s">
        <v>94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  <c r="FN67" s="16">
        <v>5.2982547353198868</v>
      </c>
      <c r="FO67" s="16">
        <v>0.19995148782750505</v>
      </c>
      <c r="FP67" s="355">
        <v>0.1833206039694204</v>
      </c>
      <c r="FQ67" s="355">
        <v>0.16872440832622715</v>
      </c>
      <c r="FR67" s="355">
        <v>0.1662309326578395</v>
      </c>
      <c r="FS67" s="355">
        <v>5.4789873313615658</v>
      </c>
    </row>
    <row r="68" spans="1:175" x14ac:dyDescent="0.2">
      <c r="A68" s="113"/>
      <c r="B68" s="114" t="s">
        <v>95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  <c r="FN68" s="16">
        <v>3.3008332677774206</v>
      </c>
      <c r="FO68" s="16">
        <v>-1.1830851880968112</v>
      </c>
      <c r="FP68" s="355">
        <v>4.4984092140381904E-2</v>
      </c>
      <c r="FQ68" s="355">
        <v>1.7439918280223878</v>
      </c>
      <c r="FR68" s="355">
        <v>3.4662422268219046</v>
      </c>
      <c r="FS68" s="355">
        <v>4.4280313915379566</v>
      </c>
    </row>
    <row r="69" spans="1:175" x14ac:dyDescent="0.2">
      <c r="A69" s="113"/>
      <c r="B69" s="114" t="s">
        <v>96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  <c r="FN69" s="16">
        <v>23.781986460138071</v>
      </c>
      <c r="FO69" s="16">
        <v>13.341165662932468</v>
      </c>
      <c r="FP69" s="355">
        <v>9.3394953032395449</v>
      </c>
      <c r="FQ69" s="355">
        <v>7.0429679930931144</v>
      </c>
      <c r="FR69" s="355">
        <v>1.9199439227012789</v>
      </c>
      <c r="FS69" s="355">
        <v>3.362439484385888</v>
      </c>
    </row>
    <row r="70" spans="1:175" s="112" customFormat="1" x14ac:dyDescent="0.2">
      <c r="A70" s="66" t="s">
        <v>108</v>
      </c>
      <c r="B70" s="116" t="s">
        <v>97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  <c r="FN70" s="22">
        <v>4.2729731703806664</v>
      </c>
      <c r="FO70" s="22">
        <v>7.0842933929771306</v>
      </c>
      <c r="FP70" s="400">
        <v>7.5903737265362565</v>
      </c>
      <c r="FQ70" s="400">
        <v>7.5903737265362565</v>
      </c>
      <c r="FR70" s="400">
        <v>7.5903737265362565</v>
      </c>
      <c r="FS70" s="400">
        <v>7.5903737265362565</v>
      </c>
    </row>
    <row r="71" spans="1:175" x14ac:dyDescent="0.2">
      <c r="A71" s="113"/>
      <c r="B71" s="114" t="s">
        <v>279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  <c r="FN71" s="16">
        <v>6.7282801931658724</v>
      </c>
      <c r="FO71" s="16">
        <v>13.182298443517652</v>
      </c>
      <c r="FP71" s="355">
        <v>13.182298443517652</v>
      </c>
      <c r="FQ71" s="355">
        <v>13.182298443517652</v>
      </c>
      <c r="FR71" s="355">
        <v>13.182298443517652</v>
      </c>
      <c r="FS71" s="355">
        <v>13.182298443517652</v>
      </c>
    </row>
    <row r="72" spans="1:175" x14ac:dyDescent="0.2">
      <c r="A72" s="113"/>
      <c r="B72" s="114" t="s">
        <v>280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  <c r="FN72" s="16">
        <v>3.0409170391234994</v>
      </c>
      <c r="FO72" s="16">
        <v>9.7760392108682908</v>
      </c>
      <c r="FP72" s="355">
        <v>10.352777447413274</v>
      </c>
      <c r="FQ72" s="355">
        <v>10.352777447413274</v>
      </c>
      <c r="FR72" s="355">
        <v>10.352777447413274</v>
      </c>
      <c r="FS72" s="355">
        <v>10.352777447413274</v>
      </c>
    </row>
    <row r="73" spans="1:175" x14ac:dyDescent="0.2">
      <c r="A73" s="113"/>
      <c r="B73" s="114" t="s">
        <v>98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  <c r="FN73" s="16">
        <v>4.8333475165434123</v>
      </c>
      <c r="FO73" s="16">
        <v>4.4361755389026314</v>
      </c>
      <c r="FP73" s="355">
        <v>4.4361755389026314</v>
      </c>
      <c r="FQ73" s="355">
        <v>4.95808866552278</v>
      </c>
      <c r="FR73" s="355">
        <v>4.95808866552278</v>
      </c>
      <c r="FS73" s="355">
        <v>4.95808866552278</v>
      </c>
    </row>
    <row r="74" spans="1:175" s="112" customFormat="1" x14ac:dyDescent="0.2">
      <c r="A74" s="66" t="s">
        <v>109</v>
      </c>
      <c r="B74" s="116" t="s">
        <v>99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  <c r="FN74" s="22">
        <v>6.9387739552531116</v>
      </c>
      <c r="FO74" s="22">
        <v>2.5773255647550002</v>
      </c>
      <c r="FP74" s="400">
        <v>4.3464199280688405</v>
      </c>
      <c r="FQ74" s="400">
        <v>5.0067529778678335</v>
      </c>
      <c r="FR74" s="400">
        <v>7.163417576517972</v>
      </c>
      <c r="FS74" s="400">
        <v>7.9452088377643975</v>
      </c>
    </row>
    <row r="75" spans="1:175" x14ac:dyDescent="0.2">
      <c r="A75" s="113"/>
      <c r="B75" s="114" t="s">
        <v>100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  <c r="FN75" s="16">
        <v>7.6677095280746244</v>
      </c>
      <c r="FO75" s="16">
        <v>1.1211709671810723</v>
      </c>
      <c r="FP75" s="355">
        <v>1.2887002951384829</v>
      </c>
      <c r="FQ75" s="355">
        <v>1.2544183831583808</v>
      </c>
      <c r="FR75" s="355">
        <v>1.9186254308543198</v>
      </c>
      <c r="FS75" s="355">
        <v>3.3628847456963911</v>
      </c>
    </row>
    <row r="76" spans="1:175" x14ac:dyDescent="0.2">
      <c r="A76" s="113"/>
      <c r="B76" s="114" t="s">
        <v>101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  <c r="FN76" s="16">
        <v>6.0911393946249177</v>
      </c>
      <c r="FO76" s="16">
        <v>4.2957615455216001</v>
      </c>
      <c r="FP76" s="355">
        <v>7.9548935373121594</v>
      </c>
      <c r="FQ76" s="355">
        <v>9.4349550315282187</v>
      </c>
      <c r="FR76" s="355">
        <v>13.3528974227969</v>
      </c>
      <c r="FS76" s="355">
        <v>13.3528974227969</v>
      </c>
    </row>
    <row r="77" spans="1:175" s="112" customFormat="1" x14ac:dyDescent="0.2">
      <c r="A77" s="66" t="s">
        <v>110</v>
      </c>
      <c r="B77" s="116" t="s">
        <v>102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  <c r="FN77" s="22">
        <v>5.3661353733752435</v>
      </c>
      <c r="FO77" s="22">
        <v>1.7859756023138118</v>
      </c>
      <c r="FP77" s="400">
        <v>2.1200984269004408</v>
      </c>
      <c r="FQ77" s="400">
        <v>2.4569572461760885</v>
      </c>
      <c r="FR77" s="400">
        <v>3.1424916363894937</v>
      </c>
      <c r="FS77" s="400">
        <v>3.7007327575921352</v>
      </c>
    </row>
    <row r="78" spans="1:175" x14ac:dyDescent="0.2">
      <c r="A78" s="58"/>
      <c r="B78" s="114" t="s">
        <v>103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  <c r="FN78" s="16">
        <v>3.9616181344680541</v>
      </c>
      <c r="FO78" s="16">
        <v>0.47761710568019566</v>
      </c>
      <c r="FP78" s="355">
        <v>1.3622690902378878</v>
      </c>
      <c r="FQ78" s="355">
        <v>2.8964773897825182</v>
      </c>
      <c r="FR78" s="355">
        <v>3.3075772956069045</v>
      </c>
      <c r="FS78" s="355">
        <v>4.4892648610639299</v>
      </c>
    </row>
    <row r="79" spans="1:175" x14ac:dyDescent="0.2">
      <c r="A79" s="58"/>
      <c r="B79" s="114" t="s">
        <v>104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  <c r="FN79" s="16">
        <v>2.7363571886496629</v>
      </c>
      <c r="FO79" s="16">
        <v>0.94942496822267231</v>
      </c>
      <c r="FP79" s="355">
        <v>1.583542491745888</v>
      </c>
      <c r="FQ79" s="355">
        <v>1.3709324959586269</v>
      </c>
      <c r="FR79" s="355">
        <v>2.2489383177704951</v>
      </c>
      <c r="FS79" s="355">
        <v>3.5294763281552122</v>
      </c>
    </row>
    <row r="80" spans="1:175" x14ac:dyDescent="0.2">
      <c r="A80" s="58"/>
      <c r="B80" s="114" t="s">
        <v>105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  <c r="FN80" s="16">
        <v>3.2744015041458852</v>
      </c>
      <c r="FO80" s="16">
        <v>-0.19163056900650588</v>
      </c>
      <c r="FP80" s="355">
        <v>-1.1550677581808486</v>
      </c>
      <c r="FQ80" s="355">
        <v>-1.3338812378357545</v>
      </c>
      <c r="FR80" s="355">
        <v>1.7014724300772741</v>
      </c>
      <c r="FS80" s="355">
        <v>1.7014724300772741</v>
      </c>
    </row>
    <row r="81" spans="1:175" x14ac:dyDescent="0.2">
      <c r="A81" s="58"/>
      <c r="B81" s="114" t="s">
        <v>106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  <c r="FN81" s="16">
        <v>10.008147010524056</v>
      </c>
      <c r="FO81" s="16">
        <v>8.1844944821013428</v>
      </c>
      <c r="FP81" s="355">
        <v>8.1844944821013428</v>
      </c>
      <c r="FQ81" s="355">
        <v>8.1844944821013428</v>
      </c>
      <c r="FR81" s="355">
        <v>8.1844944821013428</v>
      </c>
      <c r="FS81" s="355">
        <v>8.1844944821013428</v>
      </c>
    </row>
    <row r="82" spans="1:175" x14ac:dyDescent="0.2">
      <c r="A82" s="76"/>
      <c r="B82" s="119" t="s">
        <v>107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  <c r="FN82" s="74">
        <v>7.1614243423800019</v>
      </c>
      <c r="FO82" s="74">
        <v>0.26291989070065824</v>
      </c>
      <c r="FP82" s="401">
        <v>0.7181361246461222</v>
      </c>
      <c r="FQ82" s="401">
        <v>0.7181361246461222</v>
      </c>
      <c r="FR82" s="401">
        <v>0.7181361246461222</v>
      </c>
      <c r="FS82" s="401">
        <v>0.69938337784587645</v>
      </c>
    </row>
    <row r="83" spans="1:175" x14ac:dyDescent="0.2">
      <c r="FO83" s="379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W37" sqref="FW37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hidden="1" customWidth="1"/>
    <col min="156" max="156" width="6.140625" hidden="1" customWidth="1"/>
    <col min="157" max="157" width="7.140625" hidden="1" customWidth="1"/>
    <col min="158" max="158" width="6.140625" hidden="1" customWidth="1"/>
    <col min="159" max="159" width="6.28515625" hidden="1" customWidth="1"/>
    <col min="160" max="160" width="6.140625" bestFit="1" customWidth="1"/>
    <col min="161" max="161" width="6.42578125" bestFit="1" customWidth="1"/>
    <col min="162" max="162" width="6.140625" bestFit="1" customWidth="1"/>
    <col min="163" max="163" width="6.7109375" customWidth="1"/>
    <col min="164" max="164" width="6.42578125" bestFit="1" customWidth="1"/>
    <col min="165" max="165" width="6.28515625" style="357" bestFit="1" customWidth="1"/>
    <col min="166" max="166" width="5.85546875" style="368" bestFit="1" customWidth="1"/>
    <col min="167" max="168" width="6.140625" bestFit="1" customWidth="1"/>
    <col min="169" max="169" width="6.5703125" customWidth="1"/>
    <col min="170" max="171" width="7.7109375" customWidth="1"/>
  </cols>
  <sheetData>
    <row r="1" spans="1:173" x14ac:dyDescent="0.2">
      <c r="A1" s="44" t="s">
        <v>324</v>
      </c>
    </row>
    <row r="2" spans="1:173" x14ac:dyDescent="0.2">
      <c r="A2" s="325"/>
      <c r="B2" s="418"/>
      <c r="C2" s="419"/>
      <c r="D2" s="326">
        <v>37257</v>
      </c>
      <c r="E2" s="318">
        <v>37288</v>
      </c>
      <c r="F2" s="318">
        <v>37316</v>
      </c>
      <c r="G2" s="318">
        <v>37347</v>
      </c>
      <c r="H2" s="318">
        <v>37377</v>
      </c>
      <c r="I2" s="318">
        <v>37408</v>
      </c>
      <c r="J2" s="318">
        <v>37438</v>
      </c>
      <c r="K2" s="318">
        <v>37469</v>
      </c>
      <c r="L2" s="318">
        <v>37500</v>
      </c>
      <c r="M2" s="318">
        <v>37530</v>
      </c>
      <c r="N2" s="318">
        <v>37561</v>
      </c>
      <c r="O2" s="318">
        <v>37591</v>
      </c>
      <c r="P2" s="318">
        <v>37622</v>
      </c>
      <c r="Q2" s="318">
        <v>37653</v>
      </c>
      <c r="R2" s="318">
        <v>37681</v>
      </c>
      <c r="S2" s="318">
        <v>37712</v>
      </c>
      <c r="T2" s="318">
        <v>37742</v>
      </c>
      <c r="U2" s="318">
        <v>37773</v>
      </c>
      <c r="V2" s="318">
        <v>37803</v>
      </c>
      <c r="W2" s="318">
        <v>37834</v>
      </c>
      <c r="X2" s="318">
        <v>37865</v>
      </c>
      <c r="Y2" s="318">
        <v>37895</v>
      </c>
      <c r="Z2" s="318">
        <v>37926</v>
      </c>
      <c r="AA2" s="318">
        <v>37956</v>
      </c>
      <c r="AB2" s="318">
        <v>37987</v>
      </c>
      <c r="AC2" s="318">
        <v>38018</v>
      </c>
      <c r="AD2" s="318">
        <v>38047</v>
      </c>
      <c r="AE2" s="318">
        <v>38078</v>
      </c>
      <c r="AF2" s="318">
        <v>38108</v>
      </c>
      <c r="AG2" s="318">
        <v>38139</v>
      </c>
      <c r="AH2" s="318">
        <v>38169</v>
      </c>
      <c r="AI2" s="318">
        <v>38200</v>
      </c>
      <c r="AJ2" s="318">
        <v>38231</v>
      </c>
      <c r="AK2" s="318">
        <v>38261</v>
      </c>
      <c r="AL2" s="318">
        <v>38292</v>
      </c>
      <c r="AM2" s="318">
        <v>38322</v>
      </c>
      <c r="AN2" s="318">
        <v>38353</v>
      </c>
      <c r="AO2" s="318">
        <v>38384</v>
      </c>
      <c r="AP2" s="318">
        <v>38412</v>
      </c>
      <c r="AQ2" s="318">
        <v>38443</v>
      </c>
      <c r="AR2" s="318">
        <v>38473</v>
      </c>
      <c r="AS2" s="318">
        <v>38504</v>
      </c>
      <c r="AT2" s="318">
        <v>38534</v>
      </c>
      <c r="AU2" s="318">
        <v>38565</v>
      </c>
      <c r="AV2" s="318">
        <v>38596</v>
      </c>
      <c r="AW2" s="318">
        <v>38626</v>
      </c>
      <c r="AX2" s="318">
        <v>38657</v>
      </c>
      <c r="AY2" s="318">
        <v>38687</v>
      </c>
      <c r="AZ2" s="318">
        <v>38718</v>
      </c>
      <c r="BA2" s="318">
        <v>38749</v>
      </c>
      <c r="BB2" s="318">
        <v>38777</v>
      </c>
      <c r="BC2" s="318">
        <v>38808</v>
      </c>
      <c r="BD2" s="318">
        <v>38838</v>
      </c>
      <c r="BE2" s="318">
        <v>38869</v>
      </c>
      <c r="BF2" s="318">
        <v>38899</v>
      </c>
      <c r="BG2" s="318">
        <v>38930</v>
      </c>
      <c r="BH2" s="318">
        <v>38961</v>
      </c>
      <c r="BI2" s="318">
        <v>38991</v>
      </c>
      <c r="BJ2" s="318">
        <v>39022</v>
      </c>
      <c r="BK2" s="318">
        <v>39052</v>
      </c>
      <c r="BL2" s="318">
        <v>39083</v>
      </c>
      <c r="BM2" s="318">
        <v>39114</v>
      </c>
      <c r="BN2" s="318">
        <v>39142</v>
      </c>
      <c r="BO2" s="318">
        <v>39173</v>
      </c>
      <c r="BP2" s="318">
        <v>39203</v>
      </c>
      <c r="BQ2" s="318">
        <v>39234</v>
      </c>
      <c r="BR2" s="318">
        <v>39264</v>
      </c>
      <c r="BS2" s="318">
        <v>39295</v>
      </c>
      <c r="BT2" s="318">
        <v>39326</v>
      </c>
      <c r="BU2" s="318">
        <v>39356</v>
      </c>
      <c r="BV2" s="318">
        <v>39387</v>
      </c>
      <c r="BW2" s="318">
        <v>39417</v>
      </c>
      <c r="BX2" s="318">
        <v>39448</v>
      </c>
      <c r="BY2" s="318">
        <v>39479</v>
      </c>
      <c r="BZ2" s="318">
        <v>39508</v>
      </c>
      <c r="CA2" s="318">
        <v>39539</v>
      </c>
      <c r="CB2" s="318">
        <v>39569</v>
      </c>
      <c r="CC2" s="318">
        <v>39600</v>
      </c>
      <c r="CD2" s="318">
        <v>39630</v>
      </c>
      <c r="CE2" s="318">
        <v>39661</v>
      </c>
      <c r="CF2" s="318">
        <v>39692</v>
      </c>
      <c r="CG2" s="318">
        <v>39722</v>
      </c>
      <c r="CH2" s="318">
        <v>39753</v>
      </c>
      <c r="CI2" s="318">
        <v>39783</v>
      </c>
      <c r="CJ2" s="318">
        <v>39814</v>
      </c>
      <c r="CK2" s="318">
        <v>39845</v>
      </c>
      <c r="CL2" s="318">
        <v>39873</v>
      </c>
      <c r="CM2" s="318">
        <v>39904</v>
      </c>
      <c r="CN2" s="318">
        <v>39934</v>
      </c>
      <c r="CO2" s="318">
        <v>39965</v>
      </c>
      <c r="CP2" s="318">
        <v>39995</v>
      </c>
      <c r="CQ2" s="318">
        <v>40026</v>
      </c>
      <c r="CR2" s="318">
        <v>40057</v>
      </c>
      <c r="CS2" s="318">
        <v>40087</v>
      </c>
      <c r="CT2" s="318">
        <v>40118</v>
      </c>
      <c r="CU2" s="318">
        <v>40148</v>
      </c>
      <c r="CV2" s="318">
        <v>40179</v>
      </c>
      <c r="CW2" s="318">
        <v>40210</v>
      </c>
      <c r="CX2" s="318">
        <v>40238</v>
      </c>
      <c r="CY2" s="318">
        <v>40269</v>
      </c>
      <c r="CZ2" s="318">
        <v>40299</v>
      </c>
      <c r="DA2" s="318">
        <v>40330</v>
      </c>
      <c r="DB2" s="318">
        <v>40360</v>
      </c>
      <c r="DC2" s="318">
        <v>40391</v>
      </c>
      <c r="DD2" s="318">
        <v>40422</v>
      </c>
      <c r="DE2" s="318">
        <v>40452</v>
      </c>
      <c r="DF2" s="318">
        <v>40483</v>
      </c>
      <c r="DG2" s="318">
        <v>40513</v>
      </c>
      <c r="DH2" s="318">
        <v>40544</v>
      </c>
      <c r="DI2" s="318">
        <v>40575</v>
      </c>
      <c r="DJ2" s="318">
        <v>40603</v>
      </c>
      <c r="DK2" s="318">
        <v>40634</v>
      </c>
      <c r="DL2" s="318">
        <v>40664</v>
      </c>
      <c r="DM2" s="318">
        <v>40695</v>
      </c>
      <c r="DN2" s="318">
        <v>40725</v>
      </c>
      <c r="DO2" s="318">
        <v>40756</v>
      </c>
      <c r="DP2" s="318">
        <v>40787</v>
      </c>
      <c r="DQ2" s="318">
        <v>40817</v>
      </c>
      <c r="DR2" s="318">
        <v>40848</v>
      </c>
      <c r="DS2" s="318">
        <v>40878</v>
      </c>
      <c r="DT2" s="318">
        <v>40909</v>
      </c>
      <c r="DU2" s="318">
        <v>40940</v>
      </c>
      <c r="DV2" s="318">
        <v>40969</v>
      </c>
      <c r="DW2" s="318">
        <v>41000</v>
      </c>
      <c r="DX2" s="318">
        <v>41030</v>
      </c>
      <c r="DY2" s="318">
        <v>41061</v>
      </c>
      <c r="DZ2" s="318">
        <v>41091</v>
      </c>
      <c r="EA2" s="318">
        <v>41122</v>
      </c>
      <c r="EB2" s="318">
        <v>41153</v>
      </c>
      <c r="EC2" s="318">
        <v>41183</v>
      </c>
      <c r="ED2" s="318">
        <v>41214</v>
      </c>
      <c r="EE2" s="318">
        <v>41244</v>
      </c>
      <c r="EF2" s="318">
        <v>41275</v>
      </c>
      <c r="EG2" s="318">
        <v>41306</v>
      </c>
      <c r="EH2" s="318">
        <v>41334</v>
      </c>
      <c r="EI2" s="318">
        <v>41365</v>
      </c>
      <c r="EJ2" s="318">
        <v>41395</v>
      </c>
      <c r="EK2" s="318">
        <v>41426</v>
      </c>
      <c r="EL2" s="318">
        <v>41456</v>
      </c>
      <c r="EM2" s="318">
        <v>41487</v>
      </c>
      <c r="EN2" s="318">
        <v>41518</v>
      </c>
      <c r="EO2" s="318">
        <v>41640</v>
      </c>
      <c r="EP2" s="318">
        <v>41671</v>
      </c>
      <c r="EQ2" s="318">
        <v>41699</v>
      </c>
      <c r="ER2" s="318">
        <v>41730</v>
      </c>
      <c r="ES2" s="318">
        <v>41760</v>
      </c>
      <c r="ET2" s="318">
        <v>41791</v>
      </c>
      <c r="EU2" s="318">
        <v>41821</v>
      </c>
      <c r="EV2" s="318">
        <v>41852</v>
      </c>
      <c r="EW2" s="318">
        <v>41883</v>
      </c>
      <c r="EX2" s="318">
        <v>41913</v>
      </c>
      <c r="EY2" s="318">
        <v>41944</v>
      </c>
      <c r="EZ2" s="318">
        <v>41974</v>
      </c>
      <c r="FA2" s="318">
        <v>42005</v>
      </c>
      <c r="FB2" s="318">
        <v>42036</v>
      </c>
      <c r="FC2" s="318">
        <v>42064</v>
      </c>
      <c r="FD2" s="318">
        <v>42095</v>
      </c>
      <c r="FE2" s="318">
        <v>42125</v>
      </c>
      <c r="FF2" s="318">
        <v>42156</v>
      </c>
      <c r="FG2" s="318">
        <v>42186</v>
      </c>
      <c r="FH2" s="318">
        <v>42217</v>
      </c>
      <c r="FI2" s="318">
        <v>42248</v>
      </c>
      <c r="FJ2" s="318">
        <v>42278</v>
      </c>
      <c r="FK2" s="318">
        <v>42309</v>
      </c>
      <c r="FL2" s="318">
        <v>42339</v>
      </c>
      <c r="FM2" s="318">
        <v>42370</v>
      </c>
      <c r="FN2" s="318">
        <v>42401</v>
      </c>
      <c r="FO2" s="318">
        <v>42430</v>
      </c>
      <c r="FP2" s="318">
        <v>42461</v>
      </c>
      <c r="FQ2" s="318">
        <v>42491</v>
      </c>
    </row>
    <row r="3" spans="1:173" x14ac:dyDescent="0.2">
      <c r="FG3" s="357"/>
      <c r="FM3" s="368"/>
    </row>
    <row r="4" spans="1:173" x14ac:dyDescent="0.2">
      <c r="A4" s="66" t="s">
        <v>22</v>
      </c>
      <c r="B4" s="420" t="s">
        <v>23</v>
      </c>
      <c r="C4" s="421"/>
      <c r="D4" s="327">
        <v>51.128284755734356</v>
      </c>
      <c r="E4" s="327">
        <v>51.861545253884508</v>
      </c>
      <c r="F4" s="327">
        <v>52.528251192546449</v>
      </c>
      <c r="G4" s="327">
        <v>53.100684481209782</v>
      </c>
      <c r="H4" s="327">
        <v>53.925474263305858</v>
      </c>
      <c r="I4" s="327">
        <v>54.286817147566104</v>
      </c>
      <c r="J4" s="327">
        <v>54.825961055090211</v>
      </c>
      <c r="K4" s="327">
        <f>F4-E4</f>
        <v>0.66670593866194139</v>
      </c>
      <c r="L4" s="327">
        <v>55.888828853315566</v>
      </c>
      <c r="M4" s="327">
        <v>56.583687247265459</v>
      </c>
      <c r="N4" s="327">
        <v>57.054222760308775</v>
      </c>
      <c r="O4" s="327">
        <v>57.123145103314926</v>
      </c>
      <c r="P4" s="327">
        <v>57.731051209648655</v>
      </c>
      <c r="Q4" s="327">
        <v>57.702073029400303</v>
      </c>
      <c r="R4" s="327">
        <v>58.045450854707283</v>
      </c>
      <c r="S4" s="327">
        <v>58.173509321164445</v>
      </c>
      <c r="T4" s="327">
        <v>58.274513991806039</v>
      </c>
      <c r="U4" s="327">
        <v>58.560455083924943</v>
      </c>
      <c r="V4" s="327">
        <v>58.553747667526849</v>
      </c>
      <c r="W4" s="327">
        <v>58.731195340879573</v>
      </c>
      <c r="X4" s="327">
        <v>58.874126980064247</v>
      </c>
      <c r="Y4" s="327">
        <v>58.711256972498539</v>
      </c>
      <c r="Z4" s="327">
        <v>58.710079196802376</v>
      </c>
      <c r="AA4" s="327">
        <v>58.594828656989435</v>
      </c>
      <c r="AB4" s="327">
        <v>60.025502913382674</v>
      </c>
      <c r="AC4" s="327">
        <v>60.070483548091943</v>
      </c>
      <c r="AD4" s="327">
        <v>60.366479805500582</v>
      </c>
      <c r="AE4" s="327">
        <v>60.689114541583713</v>
      </c>
      <c r="AF4" s="327">
        <v>60.887672470889513</v>
      </c>
      <c r="AG4" s="327">
        <v>60.785975437966187</v>
      </c>
      <c r="AH4" s="327">
        <v>61.060291671791305</v>
      </c>
      <c r="AI4" s="327">
        <v>61.210563642018883</v>
      </c>
      <c r="AJ4" s="327">
        <v>61.103449820238637</v>
      </c>
      <c r="AK4" s="327">
        <v>61.284275896141047</v>
      </c>
      <c r="AL4" s="327">
        <v>61.086985413545769</v>
      </c>
      <c r="AM4" s="327">
        <v>61.075314494832504</v>
      </c>
      <c r="AN4" s="327">
        <v>61.541193983603655</v>
      </c>
      <c r="AO4" s="327">
        <v>61.368702990781316</v>
      </c>
      <c r="AP4" s="327">
        <v>61.447166532548088</v>
      </c>
      <c r="AQ4" s="327">
        <v>61.73544319621741</v>
      </c>
      <c r="AR4" s="327">
        <v>61.461957479133844</v>
      </c>
      <c r="AS4" s="327">
        <v>61.646953782070852</v>
      </c>
      <c r="AT4" s="327">
        <v>62.184079660915444</v>
      </c>
      <c r="AU4" s="327">
        <v>62.500965831677149</v>
      </c>
      <c r="AV4" s="327">
        <v>62.894269786090419</v>
      </c>
      <c r="AW4" s="327">
        <v>63.051868242629489</v>
      </c>
      <c r="AX4" s="327">
        <v>63.198540677175615</v>
      </c>
      <c r="AY4" s="327">
        <v>63.265098219126969</v>
      </c>
      <c r="AZ4" s="327">
        <v>64.039048292237268</v>
      </c>
      <c r="BA4" s="327">
        <v>63.757784626113619</v>
      </c>
      <c r="BB4" s="327">
        <v>64.030520797286755</v>
      </c>
      <c r="BC4" s="327">
        <v>64.106175397070217</v>
      </c>
      <c r="BD4" s="327">
        <v>64.265226574047944</v>
      </c>
      <c r="BE4" s="327">
        <v>64.889146414133421</v>
      </c>
      <c r="BF4" s="327">
        <v>65.410842136123165</v>
      </c>
      <c r="BG4" s="327">
        <v>65.971920145870243</v>
      </c>
      <c r="BH4" s="327">
        <v>66.336374105048961</v>
      </c>
      <c r="BI4" s="327">
        <v>66.55344831666882</v>
      </c>
      <c r="BJ4" s="327">
        <v>66.878934151220975</v>
      </c>
      <c r="BK4" s="327">
        <v>67.081821427601938</v>
      </c>
      <c r="BL4" s="327">
        <v>67.649831466914861</v>
      </c>
      <c r="BM4" s="327">
        <v>67.867463577911565</v>
      </c>
      <c r="BN4" s="327">
        <v>68.212143818685632</v>
      </c>
      <c r="BO4" s="327">
        <v>68.785736153558901</v>
      </c>
      <c r="BP4" s="327">
        <v>69.163538367651412</v>
      </c>
      <c r="BQ4" s="327">
        <v>69.35709036804279</v>
      </c>
      <c r="BR4" s="327">
        <v>69.975933426775555</v>
      </c>
      <c r="BS4" s="327">
        <v>70.394775386570515</v>
      </c>
      <c r="BT4" s="327">
        <v>70.738781137435353</v>
      </c>
      <c r="BU4" s="327">
        <v>71.325990414666151</v>
      </c>
      <c r="BV4" s="327">
        <v>70.354219717134114</v>
      </c>
      <c r="BW4" s="327">
        <v>70.786684566649086</v>
      </c>
      <c r="BX4" s="327">
        <v>71.897979674922269</v>
      </c>
      <c r="BY4" s="327">
        <v>72.077171055231631</v>
      </c>
      <c r="BZ4" s="327">
        <v>72.899227456517693</v>
      </c>
      <c r="CA4" s="327">
        <v>74.058883762441425</v>
      </c>
      <c r="CB4" s="327">
        <v>74.72325178050275</v>
      </c>
      <c r="CC4" s="327">
        <v>75.406802391480127</v>
      </c>
      <c r="CD4" s="327">
        <v>77.21685460959587</v>
      </c>
      <c r="CE4" s="327">
        <v>77.753193810020022</v>
      </c>
      <c r="CF4" s="327">
        <v>78.232270828386888</v>
      </c>
      <c r="CG4" s="327">
        <v>78.588642332817429</v>
      </c>
      <c r="CH4" s="327">
        <v>78.973073744477858</v>
      </c>
      <c r="CI4" s="327">
        <v>78.689836525572062</v>
      </c>
      <c r="CJ4" s="327">
        <v>80.213646315997963</v>
      </c>
      <c r="CK4" s="327">
        <v>80.332407915544749</v>
      </c>
      <c r="CL4" s="327">
        <v>80.932717009257715</v>
      </c>
      <c r="CM4" s="327">
        <v>81.346578950933619</v>
      </c>
      <c r="CN4" s="327">
        <v>81.654319938484946</v>
      </c>
      <c r="CO4" s="327">
        <v>83.419264446923975</v>
      </c>
      <c r="CP4" s="327">
        <v>84.066227500747459</v>
      </c>
      <c r="CQ4" s="327">
        <v>84.802664311847181</v>
      </c>
      <c r="CR4" s="327">
        <v>84.79352831151796</v>
      </c>
      <c r="CS4" s="327">
        <v>85.021303662700987</v>
      </c>
      <c r="CT4" s="327">
        <v>85.067102194316845</v>
      </c>
      <c r="CU4" s="327">
        <v>84.927021894847272</v>
      </c>
      <c r="CV4" s="327">
        <v>86.183320831363218</v>
      </c>
      <c r="CW4" s="327">
        <v>86.543667074476602</v>
      </c>
      <c r="CX4" s="327">
        <v>86.637497043724721</v>
      </c>
      <c r="CY4" s="327">
        <v>86.527600895587511</v>
      </c>
      <c r="CZ4" s="327">
        <v>86.651937281645786</v>
      </c>
      <c r="DA4" s="327">
        <v>86.692050722670047</v>
      </c>
      <c r="DB4" s="327">
        <v>87.697559245671499</v>
      </c>
      <c r="DC4" s="327">
        <v>87.583010640647743</v>
      </c>
      <c r="DD4" s="327">
        <v>87.735836871706525</v>
      </c>
      <c r="DE4" s="327">
        <v>87.586348062245563</v>
      </c>
      <c r="DF4" s="327">
        <v>87.794453322252522</v>
      </c>
      <c r="DG4" s="327">
        <v>87.525820112917842</v>
      </c>
      <c r="DH4" s="327">
        <v>89.005521499335202</v>
      </c>
      <c r="DI4" s="327">
        <v>89.136622369150388</v>
      </c>
      <c r="DJ4" s="327">
        <v>89.782156275816945</v>
      </c>
      <c r="DK4" s="327">
        <v>90.63756567610956</v>
      </c>
      <c r="DL4" s="327">
        <v>91.072004979520756</v>
      </c>
      <c r="DM4" s="327">
        <v>91.297485784572601</v>
      </c>
      <c r="DN4" s="327">
        <v>91.853813049158973</v>
      </c>
      <c r="DO4" s="327">
        <v>92.206387436898936</v>
      </c>
      <c r="DP4" s="327">
        <v>92.220924040365972</v>
      </c>
      <c r="DQ4" s="327">
        <v>92.984012939698246</v>
      </c>
      <c r="DR4" s="327">
        <v>93.278946472600524</v>
      </c>
      <c r="DS4" s="327">
        <v>94.000095228462385</v>
      </c>
      <c r="DT4" s="327">
        <v>95.051965273312945</v>
      </c>
      <c r="DU4" s="327">
        <v>95.777339026064595</v>
      </c>
      <c r="DV4" s="327">
        <v>96.264212965290966</v>
      </c>
      <c r="DW4" s="327">
        <v>96.591936062525036</v>
      </c>
      <c r="DX4" s="327">
        <v>96.831480251673298</v>
      </c>
      <c r="DY4" s="327">
        <v>96.621784827704758</v>
      </c>
      <c r="DZ4" s="327">
        <v>97.615152608839523</v>
      </c>
      <c r="EA4" s="327">
        <v>97.872276548114883</v>
      </c>
      <c r="EB4" s="327">
        <v>98.696972894316531</v>
      </c>
      <c r="EC4" s="327">
        <v>99.623971371998977</v>
      </c>
      <c r="ED4" s="327">
        <v>100.3007249981255</v>
      </c>
      <c r="EE4" s="327">
        <v>100</v>
      </c>
      <c r="EF4" s="327">
        <v>100.94361361032684</v>
      </c>
      <c r="EG4" s="327">
        <v>101.35572629010932</v>
      </c>
      <c r="EH4" s="327">
        <v>101.92051970409102</v>
      </c>
      <c r="EI4" s="327">
        <v>102.25176501405835</v>
      </c>
      <c r="EJ4" s="327">
        <v>102.39948333448061</v>
      </c>
      <c r="EK4" s="327">
        <v>102.65423061120902</v>
      </c>
      <c r="EL4" s="327">
        <v>103.36637042363503</v>
      </c>
      <c r="EM4" s="327">
        <v>103.77199658360425</v>
      </c>
      <c r="EN4" s="327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65">
        <v>113.20465346688435</v>
      </c>
      <c r="FJ4" s="365">
        <v>113.38716475972842</v>
      </c>
      <c r="FK4" s="365">
        <v>113.58128284372617</v>
      </c>
      <c r="FL4" s="365">
        <v>113.81086000953313</v>
      </c>
      <c r="FM4" s="365">
        <v>116.50678401401771</v>
      </c>
      <c r="FN4" s="365">
        <v>117.19972102559679</v>
      </c>
      <c r="FO4" s="365">
        <v>118.10796873977307</v>
      </c>
      <c r="FP4" s="365">
        <v>118.82367875834869</v>
      </c>
      <c r="FQ4" s="365">
        <v>119.42070914343736</v>
      </c>
    </row>
    <row r="5" spans="1:173" x14ac:dyDescent="0.2">
      <c r="A5" s="113"/>
      <c r="B5" s="417"/>
      <c r="C5" s="422"/>
      <c r="D5" s="328"/>
      <c r="E5" s="328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29"/>
      <c r="EG5" s="329"/>
      <c r="EH5" s="329"/>
      <c r="EI5" s="329"/>
      <c r="EJ5" s="329"/>
      <c r="EK5" s="329"/>
      <c r="EL5" s="329"/>
      <c r="EM5" s="329"/>
      <c r="EN5" s="329"/>
      <c r="EO5" s="330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F5" s="349"/>
      <c r="FG5" s="357"/>
      <c r="FI5" s="105"/>
      <c r="FJ5" s="370"/>
      <c r="FK5" s="370"/>
      <c r="FL5" s="370"/>
      <c r="FM5" s="370"/>
      <c r="FO5" s="368"/>
      <c r="FP5" s="368"/>
    </row>
    <row r="6" spans="1:173" ht="24.75" customHeight="1" x14ac:dyDescent="0.2">
      <c r="A6" s="66" t="s">
        <v>24</v>
      </c>
      <c r="B6" s="423" t="s">
        <v>25</v>
      </c>
      <c r="C6" s="424"/>
      <c r="D6" s="327">
        <v>43.80866034608411</v>
      </c>
      <c r="E6" s="327">
        <v>44.715581595172225</v>
      </c>
      <c r="F6" s="327">
        <v>45.431906016639637</v>
      </c>
      <c r="G6" s="327">
        <v>46.247175456834384</v>
      </c>
      <c r="H6" s="327">
        <v>46.673636949412213</v>
      </c>
      <c r="I6" s="327">
        <v>47.416888321052198</v>
      </c>
      <c r="J6" s="327">
        <v>47.693451153043995</v>
      </c>
      <c r="K6" s="327">
        <v>47.897099907768684</v>
      </c>
      <c r="L6" s="327">
        <v>49.003522150697535</v>
      </c>
      <c r="M6" s="327">
        <v>50.424455134584782</v>
      </c>
      <c r="N6" s="327">
        <v>51.20548751656176</v>
      </c>
      <c r="O6" s="327">
        <v>51.168611439626652</v>
      </c>
      <c r="P6" s="327">
        <v>51.562015056860282</v>
      </c>
      <c r="Q6" s="327">
        <v>51.470186942744419</v>
      </c>
      <c r="R6" s="327">
        <v>51.634968944014275</v>
      </c>
      <c r="S6" s="327">
        <v>51.824909222096714</v>
      </c>
      <c r="T6" s="327">
        <v>51.926191358061381</v>
      </c>
      <c r="U6" s="327">
        <v>52.428824033637319</v>
      </c>
      <c r="V6" s="327">
        <v>52.267405174642285</v>
      </c>
      <c r="W6" s="327">
        <v>52.280781075183143</v>
      </c>
      <c r="X6" s="327">
        <v>52.513159038575573</v>
      </c>
      <c r="Y6" s="327">
        <v>52.039079594784248</v>
      </c>
      <c r="Z6" s="327">
        <v>51.951831741976108</v>
      </c>
      <c r="AA6" s="327">
        <v>51.529977505088837</v>
      </c>
      <c r="AB6" s="327">
        <v>51.945647591357208</v>
      </c>
      <c r="AC6" s="327">
        <v>51.918927863033637</v>
      </c>
      <c r="AD6" s="327">
        <v>52.266749473637418</v>
      </c>
      <c r="AE6" s="327">
        <v>52.48860341506451</v>
      </c>
      <c r="AF6" s="327">
        <v>52.916831437337798</v>
      </c>
      <c r="AG6" s="327">
        <v>52.765853899660094</v>
      </c>
      <c r="AH6" s="327">
        <v>52.617967055039351</v>
      </c>
      <c r="AI6" s="327">
        <v>52.524164539641291</v>
      </c>
      <c r="AJ6" s="327">
        <v>52.386961152884325</v>
      </c>
      <c r="AK6" s="327">
        <v>52.901279015764658</v>
      </c>
      <c r="AL6" s="327">
        <v>52.408700025852298</v>
      </c>
      <c r="AM6" s="327">
        <v>52.374735930960632</v>
      </c>
      <c r="AN6" s="327">
        <v>52.486460455889059</v>
      </c>
      <c r="AO6" s="327">
        <v>52.490072691128056</v>
      </c>
      <c r="AP6" s="327">
        <v>52.509230859505365</v>
      </c>
      <c r="AQ6" s="327">
        <v>52.925454907136135</v>
      </c>
      <c r="AR6" s="327">
        <v>51.936132725911015</v>
      </c>
      <c r="AS6" s="327">
        <v>52.310176496487585</v>
      </c>
      <c r="AT6" s="327">
        <v>52.865990355221378</v>
      </c>
      <c r="AU6" s="327">
        <v>53.13518731088962</v>
      </c>
      <c r="AV6" s="327">
        <v>53.7379159922775</v>
      </c>
      <c r="AW6" s="327">
        <v>54.138162998960865</v>
      </c>
      <c r="AX6" s="327">
        <v>54.545246076136678</v>
      </c>
      <c r="AY6" s="327">
        <v>54.767672961917476</v>
      </c>
      <c r="AZ6" s="327">
        <v>54.99158338664558</v>
      </c>
      <c r="BA6" s="327">
        <v>54.822569229882369</v>
      </c>
      <c r="BB6" s="327">
        <v>55.445020614908294</v>
      </c>
      <c r="BC6" s="327">
        <v>55.522972398301924</v>
      </c>
      <c r="BD6" s="327">
        <v>55.885897113058071</v>
      </c>
      <c r="BE6" s="327">
        <v>56.17154970332669</v>
      </c>
      <c r="BF6" s="327">
        <v>56.137795800491212</v>
      </c>
      <c r="BG6" s="327">
        <v>56.641409020192995</v>
      </c>
      <c r="BH6" s="327">
        <v>57.280730186182524</v>
      </c>
      <c r="BI6" s="327">
        <v>58.042534827422948</v>
      </c>
      <c r="BJ6" s="327">
        <v>58.947712742126924</v>
      </c>
      <c r="BK6" s="327">
        <v>59.3923798065818</v>
      </c>
      <c r="BL6" s="327">
        <v>59.780980837371239</v>
      </c>
      <c r="BM6" s="327">
        <v>60.022634933129936</v>
      </c>
      <c r="BN6" s="327">
        <v>60.72972804180376</v>
      </c>
      <c r="BO6" s="327">
        <v>61.857715067949727</v>
      </c>
      <c r="BP6" s="327">
        <v>62.587213325451401</v>
      </c>
      <c r="BQ6" s="327">
        <v>62.864711053709307</v>
      </c>
      <c r="BR6" s="327">
        <v>63.530764174796673</v>
      </c>
      <c r="BS6" s="327">
        <v>64.310314866494423</v>
      </c>
      <c r="BT6" s="327">
        <v>64.879238961724781</v>
      </c>
      <c r="BU6" s="327">
        <v>65.660360470627111</v>
      </c>
      <c r="BV6" s="327">
        <v>66.832694878672342</v>
      </c>
      <c r="BW6" s="327">
        <v>67.143857113054281</v>
      </c>
      <c r="BX6" s="327">
        <v>68.770679367323311</v>
      </c>
      <c r="BY6" s="327">
        <v>69.123854036376358</v>
      </c>
      <c r="BZ6" s="327">
        <v>70.021441333609502</v>
      </c>
      <c r="CA6" s="327">
        <v>71.960348326951504</v>
      </c>
      <c r="CB6" s="327">
        <v>72.601584394818644</v>
      </c>
      <c r="CC6" s="327">
        <v>73.424120920219252</v>
      </c>
      <c r="CD6" s="327">
        <v>75.156007069057239</v>
      </c>
      <c r="CE6" s="327">
        <v>75.955922649829603</v>
      </c>
      <c r="CF6" s="327">
        <v>76.943924963076071</v>
      </c>
      <c r="CG6" s="327">
        <v>77.426941252234442</v>
      </c>
      <c r="CH6" s="327">
        <v>78.213750455042415</v>
      </c>
      <c r="CI6" s="327">
        <v>78.23189867550353</v>
      </c>
      <c r="CJ6" s="327">
        <v>79.276108698895641</v>
      </c>
      <c r="CK6" s="327">
        <v>79.868516144225822</v>
      </c>
      <c r="CL6" s="327">
        <v>80.711162254532809</v>
      </c>
      <c r="CM6" s="327">
        <v>80.892403548335068</v>
      </c>
      <c r="CN6" s="327">
        <v>81.417984718376573</v>
      </c>
      <c r="CO6" s="327">
        <v>81.851553180690502</v>
      </c>
      <c r="CP6" s="327">
        <v>81.624977673043801</v>
      </c>
      <c r="CQ6" s="327">
        <v>83.443988115915289</v>
      </c>
      <c r="CR6" s="327">
        <v>82.942410474796517</v>
      </c>
      <c r="CS6" s="327">
        <v>83.587443165357925</v>
      </c>
      <c r="CT6" s="327">
        <v>83.153317009316964</v>
      </c>
      <c r="CU6" s="327">
        <v>82.563878242759813</v>
      </c>
      <c r="CV6" s="327">
        <v>83.679292404522045</v>
      </c>
      <c r="CW6" s="327">
        <v>84.342223711389252</v>
      </c>
      <c r="CX6" s="327">
        <v>84.36289428018415</v>
      </c>
      <c r="CY6" s="327">
        <v>83.996262350301095</v>
      </c>
      <c r="CZ6" s="327">
        <v>83.506987630505279</v>
      </c>
      <c r="DA6" s="327">
        <v>83.534719498412102</v>
      </c>
      <c r="DB6" s="327">
        <v>84.794075535199667</v>
      </c>
      <c r="DC6" s="327">
        <v>84.58778903936728</v>
      </c>
      <c r="DD6" s="327">
        <v>85.111964719655703</v>
      </c>
      <c r="DE6" s="327">
        <v>84.867363578683481</v>
      </c>
      <c r="DF6" s="327">
        <v>85.267682669705053</v>
      </c>
      <c r="DG6" s="327">
        <v>84.377714052929477</v>
      </c>
      <c r="DH6" s="327">
        <v>84.677661207314969</v>
      </c>
      <c r="DI6" s="327">
        <v>84.676197309384648</v>
      </c>
      <c r="DJ6" s="327">
        <v>85.788170193713697</v>
      </c>
      <c r="DK6" s="327">
        <v>87.303341505930106</v>
      </c>
      <c r="DL6" s="327">
        <v>88.091965131354357</v>
      </c>
      <c r="DM6" s="327">
        <v>88.481243785096325</v>
      </c>
      <c r="DN6" s="327">
        <v>89.02641440689797</v>
      </c>
      <c r="DO6" s="327">
        <v>89.641606900163453</v>
      </c>
      <c r="DP6" s="327">
        <v>89.589885250290664</v>
      </c>
      <c r="DQ6" s="327">
        <v>90.828212373135941</v>
      </c>
      <c r="DR6" s="327">
        <v>91.38234189520945</v>
      </c>
      <c r="DS6" s="327">
        <v>92.862649777367807</v>
      </c>
      <c r="DT6" s="327">
        <v>93.296976722819494</v>
      </c>
      <c r="DU6" s="327">
        <v>94.291539830986949</v>
      </c>
      <c r="DV6" s="327">
        <v>94.814187817322505</v>
      </c>
      <c r="DW6" s="327">
        <v>95.297715620839838</v>
      </c>
      <c r="DX6" s="327">
        <v>95.332608882910236</v>
      </c>
      <c r="DY6" s="327">
        <v>94.558067216064885</v>
      </c>
      <c r="DZ6" s="327">
        <v>96.272229425596592</v>
      </c>
      <c r="EA6" s="327">
        <v>96.121724735240107</v>
      </c>
      <c r="EB6" s="327">
        <v>97.70125373311717</v>
      </c>
      <c r="EC6" s="327">
        <v>99.746101394981892</v>
      </c>
      <c r="ED6" s="327">
        <v>101.0306254647143</v>
      </c>
      <c r="EE6" s="327">
        <v>100</v>
      </c>
      <c r="EF6" s="327">
        <v>100.30120097209694</v>
      </c>
      <c r="EG6" s="327">
        <v>100.88242762689023</v>
      </c>
      <c r="EH6" s="327">
        <v>101.36109072544777</v>
      </c>
      <c r="EI6" s="327">
        <v>101.76710865783375</v>
      </c>
      <c r="EJ6" s="327">
        <v>102.00411438825176</v>
      </c>
      <c r="EK6" s="327">
        <v>102.32042964783122</v>
      </c>
      <c r="EL6" s="327">
        <v>102.39663647028898</v>
      </c>
      <c r="EM6" s="327">
        <v>103.07935924676278</v>
      </c>
      <c r="EN6" s="327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  <c r="FL6" s="56">
        <v>120.20489997901092</v>
      </c>
      <c r="FM6" s="56">
        <v>121.28953801110909</v>
      </c>
      <c r="FN6" s="56">
        <v>123.61894010793877</v>
      </c>
      <c r="FO6" s="56">
        <v>127.40925219286234</v>
      </c>
      <c r="FP6" s="56">
        <v>129.45804297631034</v>
      </c>
      <c r="FQ6" s="56">
        <v>131.3479114987986</v>
      </c>
    </row>
    <row r="7" spans="1:173" x14ac:dyDescent="0.2">
      <c r="A7" s="113"/>
      <c r="B7" s="417" t="s">
        <v>26</v>
      </c>
      <c r="C7" s="417"/>
      <c r="D7" s="331">
        <v>43.49322258787187</v>
      </c>
      <c r="E7" s="331">
        <v>44.525342682026569</v>
      </c>
      <c r="F7" s="331">
        <v>45.166670344193562</v>
      </c>
      <c r="G7" s="331">
        <v>45.986591072423494</v>
      </c>
      <c r="H7" s="331">
        <v>46.372366014238828</v>
      </c>
      <c r="I7" s="331">
        <v>47.21161588330061</v>
      </c>
      <c r="J7" s="331">
        <v>47.491149217544979</v>
      </c>
      <c r="K7" s="331">
        <v>47.58934831379802</v>
      </c>
      <c r="L7" s="331">
        <v>48.721721681414117</v>
      </c>
      <c r="M7" s="331">
        <v>50.288545668901847</v>
      </c>
      <c r="N7" s="331">
        <v>51.127271087388912</v>
      </c>
      <c r="O7" s="331">
        <v>51.099971225201124</v>
      </c>
      <c r="P7" s="331">
        <v>51.473718560036154</v>
      </c>
      <c r="Q7" s="331">
        <v>51.406006561468857</v>
      </c>
      <c r="R7" s="331">
        <v>51.575287020308778</v>
      </c>
      <c r="S7" s="331">
        <v>51.699714941581263</v>
      </c>
      <c r="T7" s="331">
        <v>51.667609254518027</v>
      </c>
      <c r="U7" s="331">
        <v>52.159914292808004</v>
      </c>
      <c r="V7" s="331">
        <v>51.980535223537039</v>
      </c>
      <c r="W7" s="331">
        <v>51.948882466613412</v>
      </c>
      <c r="X7" s="331">
        <v>52.205190226573606</v>
      </c>
      <c r="Y7" s="331">
        <v>51.653677557215786</v>
      </c>
      <c r="Z7" s="331">
        <v>51.530740771228551</v>
      </c>
      <c r="AA7" s="331">
        <v>51.121607422553687</v>
      </c>
      <c r="AB7" s="331">
        <v>51.59086625901481</v>
      </c>
      <c r="AC7" s="331">
        <v>51.588214536092842</v>
      </c>
      <c r="AD7" s="331">
        <v>51.975678671450225</v>
      </c>
      <c r="AE7" s="331">
        <v>52.179889845643359</v>
      </c>
      <c r="AF7" s="331">
        <v>52.654781268261353</v>
      </c>
      <c r="AG7" s="331">
        <v>52.458603707317593</v>
      </c>
      <c r="AH7" s="331">
        <v>52.265947689448147</v>
      </c>
      <c r="AI7" s="331">
        <v>52.167831101211313</v>
      </c>
      <c r="AJ7" s="331">
        <v>52.035792928563332</v>
      </c>
      <c r="AK7" s="331">
        <v>52.5584435378329</v>
      </c>
      <c r="AL7" s="331">
        <v>51.983350164485451</v>
      </c>
      <c r="AM7" s="331">
        <v>51.939357203615508</v>
      </c>
      <c r="AN7" s="331">
        <v>52.079365259741692</v>
      </c>
      <c r="AO7" s="331">
        <v>52.073688455389238</v>
      </c>
      <c r="AP7" s="331">
        <v>52.064558388856888</v>
      </c>
      <c r="AQ7" s="331">
        <v>52.520635219275377</v>
      </c>
      <c r="AR7" s="331">
        <v>51.446025107092126</v>
      </c>
      <c r="AS7" s="331">
        <v>51.840317084939436</v>
      </c>
      <c r="AT7" s="331">
        <v>52.427857437201077</v>
      </c>
      <c r="AU7" s="331">
        <v>52.681014977362572</v>
      </c>
      <c r="AV7" s="331">
        <v>53.35969812386206</v>
      </c>
      <c r="AW7" s="331">
        <v>53.847587383195894</v>
      </c>
      <c r="AX7" s="331">
        <v>54.178008521195473</v>
      </c>
      <c r="AY7" s="331">
        <v>54.493837549336703</v>
      </c>
      <c r="AZ7" s="331">
        <v>54.714061295211749</v>
      </c>
      <c r="BA7" s="331">
        <v>54.479723967830139</v>
      </c>
      <c r="BB7" s="331">
        <v>55.152582763719295</v>
      </c>
      <c r="BC7" s="331">
        <v>55.189086874779463</v>
      </c>
      <c r="BD7" s="331">
        <v>55.565358432412943</v>
      </c>
      <c r="BE7" s="331">
        <v>55.811124274094553</v>
      </c>
      <c r="BF7" s="331">
        <v>55.825666170822423</v>
      </c>
      <c r="BG7" s="331">
        <v>56.326873329987741</v>
      </c>
      <c r="BH7" s="331">
        <v>56.984581841074132</v>
      </c>
      <c r="BI7" s="331">
        <v>57.816711418078093</v>
      </c>
      <c r="BJ7" s="331">
        <v>58.783922234057215</v>
      </c>
      <c r="BK7" s="331">
        <v>59.244789287929272</v>
      </c>
      <c r="BL7" s="331">
        <v>59.644044788161352</v>
      </c>
      <c r="BM7" s="331">
        <v>59.924212777232349</v>
      </c>
      <c r="BN7" s="331">
        <v>60.663871047066323</v>
      </c>
      <c r="BO7" s="331">
        <v>61.866661264402609</v>
      </c>
      <c r="BP7" s="331">
        <v>62.565336836390166</v>
      </c>
      <c r="BQ7" s="331">
        <v>62.858702462813071</v>
      </c>
      <c r="BR7" s="331">
        <v>63.559200789709294</v>
      </c>
      <c r="BS7" s="331">
        <v>64.3382919153659</v>
      </c>
      <c r="BT7" s="331">
        <v>65.057222447628078</v>
      </c>
      <c r="BU7" s="331">
        <v>65.831653234766861</v>
      </c>
      <c r="BV7" s="331">
        <v>66.994302552090147</v>
      </c>
      <c r="BW7" s="331">
        <v>67.368978673714722</v>
      </c>
      <c r="BX7" s="331">
        <v>69.037735776720226</v>
      </c>
      <c r="BY7" s="331">
        <v>69.395400797262269</v>
      </c>
      <c r="BZ7" s="331">
        <v>70.283975209832278</v>
      </c>
      <c r="CA7" s="331">
        <v>72.363956613619052</v>
      </c>
      <c r="CB7" s="331">
        <v>72.889113466077276</v>
      </c>
      <c r="CC7" s="331">
        <v>73.701999809396312</v>
      </c>
      <c r="CD7" s="331">
        <v>75.519797273689576</v>
      </c>
      <c r="CE7" s="331">
        <v>76.258343768863767</v>
      </c>
      <c r="CF7" s="331">
        <v>77.278378609680615</v>
      </c>
      <c r="CG7" s="331">
        <v>77.653197220124127</v>
      </c>
      <c r="CH7" s="331">
        <v>78.340183342166839</v>
      </c>
      <c r="CI7" s="331">
        <v>78.356415751273957</v>
      </c>
      <c r="CJ7" s="331">
        <v>79.479128779647539</v>
      </c>
      <c r="CK7" s="331">
        <v>80.030237224791406</v>
      </c>
      <c r="CL7" s="331">
        <v>80.715193072731381</v>
      </c>
      <c r="CM7" s="331">
        <v>80.836831051207227</v>
      </c>
      <c r="CN7" s="331">
        <v>81.348056244476552</v>
      </c>
      <c r="CO7" s="331">
        <v>81.782788549478823</v>
      </c>
      <c r="CP7" s="331">
        <v>81.475595084785311</v>
      </c>
      <c r="CQ7" s="331">
        <v>83.374083903361822</v>
      </c>
      <c r="CR7" s="331">
        <v>82.869549310545793</v>
      </c>
      <c r="CS7" s="331">
        <v>83.684747806912</v>
      </c>
      <c r="CT7" s="331">
        <v>83.044987617359439</v>
      </c>
      <c r="CU7" s="331">
        <v>82.480421632800343</v>
      </c>
      <c r="CV7" s="331">
        <v>83.628430692869756</v>
      </c>
      <c r="CW7" s="331">
        <v>84.293518183822343</v>
      </c>
      <c r="CX7" s="331">
        <v>84.27912072965924</v>
      </c>
      <c r="CY7" s="331">
        <v>83.777392988822655</v>
      </c>
      <c r="CZ7" s="331">
        <v>83.224096400540816</v>
      </c>
      <c r="DA7" s="331">
        <v>83.255909114744568</v>
      </c>
      <c r="DB7" s="331">
        <v>84.585179511177387</v>
      </c>
      <c r="DC7" s="331">
        <v>84.387033128006664</v>
      </c>
      <c r="DD7" s="331">
        <v>84.930676866822424</v>
      </c>
      <c r="DE7" s="331">
        <v>84.657902481813593</v>
      </c>
      <c r="DF7" s="331">
        <v>85.031180850458568</v>
      </c>
      <c r="DG7" s="331">
        <v>84.144490686351716</v>
      </c>
      <c r="DH7" s="331">
        <v>84.410550824932557</v>
      </c>
      <c r="DI7" s="331">
        <v>84.44999700070592</v>
      </c>
      <c r="DJ7" s="331">
        <v>85.566534794845708</v>
      </c>
      <c r="DK7" s="331">
        <v>87.194126356192129</v>
      </c>
      <c r="DL7" s="331">
        <v>88.071637774302658</v>
      </c>
      <c r="DM7" s="331">
        <v>88.447830416405424</v>
      </c>
      <c r="DN7" s="331">
        <v>88.845945399375822</v>
      </c>
      <c r="DO7" s="331">
        <v>89.55302437525522</v>
      </c>
      <c r="DP7" s="331">
        <v>89.471312209979914</v>
      </c>
      <c r="DQ7" s="331">
        <v>90.681063069817668</v>
      </c>
      <c r="DR7" s="331">
        <v>91.168897139716762</v>
      </c>
      <c r="DS7" s="331">
        <v>92.847280567178032</v>
      </c>
      <c r="DT7" s="331">
        <v>93.270055184544773</v>
      </c>
      <c r="DU7" s="331">
        <v>94.264257507241581</v>
      </c>
      <c r="DV7" s="331">
        <v>94.717120007677707</v>
      </c>
      <c r="DW7" s="331">
        <v>95.186139954778341</v>
      </c>
      <c r="DX7" s="331">
        <v>95.233638496470647</v>
      </c>
      <c r="DY7" s="331">
        <v>94.330593734392451</v>
      </c>
      <c r="DZ7" s="331">
        <v>96.135205408758281</v>
      </c>
      <c r="EA7" s="331">
        <v>95.898321847300735</v>
      </c>
      <c r="EB7" s="331">
        <v>97.591014717152959</v>
      </c>
      <c r="EC7" s="331">
        <v>99.766692758219548</v>
      </c>
      <c r="ED7" s="331">
        <v>101.00333908287045</v>
      </c>
      <c r="EE7" s="331">
        <v>100</v>
      </c>
      <c r="EF7" s="331">
        <v>100.28978408450158</v>
      </c>
      <c r="EG7" s="331">
        <v>100.8755619490631</v>
      </c>
      <c r="EH7" s="331">
        <v>101.33176083098834</v>
      </c>
      <c r="EI7" s="331">
        <v>101.72343525495975</v>
      </c>
      <c r="EJ7" s="331">
        <v>101.91644412463017</v>
      </c>
      <c r="EK7" s="331">
        <v>102.19989235000773</v>
      </c>
      <c r="EL7" s="331">
        <v>102.24976619677527</v>
      </c>
      <c r="EM7" s="331">
        <v>103.00213469458411</v>
      </c>
      <c r="EN7" s="331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  <c r="FL7" s="16">
        <v>121.10027362931729</v>
      </c>
      <c r="FM7" s="16">
        <v>122.12930167216004</v>
      </c>
      <c r="FN7" s="16">
        <v>124.70543953592684</v>
      </c>
      <c r="FO7" s="16">
        <v>128.85902024702864</v>
      </c>
      <c r="FP7" s="16">
        <v>130.96673087994384</v>
      </c>
      <c r="FQ7" s="16">
        <v>132.84578472252821</v>
      </c>
    </row>
    <row r="8" spans="1:173" x14ac:dyDescent="0.2">
      <c r="A8" s="113"/>
      <c r="B8" s="417" t="s">
        <v>27</v>
      </c>
      <c r="C8" s="417"/>
      <c r="D8" s="331">
        <v>45.184600693175177</v>
      </c>
      <c r="E8" s="331">
        <v>47.952158151056629</v>
      </c>
      <c r="F8" s="331">
        <v>48.745587060765494</v>
      </c>
      <c r="G8" s="331">
        <v>50.166111156034418</v>
      </c>
      <c r="H8" s="331">
        <v>51.067082397724128</v>
      </c>
      <c r="I8" s="331">
        <v>52.821895355734839</v>
      </c>
      <c r="J8" s="331">
        <v>53.179477879034131</v>
      </c>
      <c r="K8" s="331">
        <v>51.983641602613375</v>
      </c>
      <c r="L8" s="331">
        <v>52.824222046781813</v>
      </c>
      <c r="M8" s="331">
        <v>55.084739283198296</v>
      </c>
      <c r="N8" s="331">
        <v>55.35941259518038</v>
      </c>
      <c r="O8" s="331">
        <v>53.868286837947728</v>
      </c>
      <c r="P8" s="331">
        <v>53.94928605730388</v>
      </c>
      <c r="Q8" s="331">
        <v>54.09947762912546</v>
      </c>
      <c r="R8" s="331">
        <v>53.979028637706143</v>
      </c>
      <c r="S8" s="331">
        <v>54.184708691917557</v>
      </c>
      <c r="T8" s="331">
        <v>54.180677740240633</v>
      </c>
      <c r="U8" s="331">
        <v>54.983032709491212</v>
      </c>
      <c r="V8" s="331">
        <v>55.049593623792248</v>
      </c>
      <c r="W8" s="331">
        <v>55.024620579681518</v>
      </c>
      <c r="X8" s="331">
        <v>55.402903738293077</v>
      </c>
      <c r="Y8" s="331">
        <v>52.552425925692852</v>
      </c>
      <c r="Z8" s="331">
        <v>51.643824706016424</v>
      </c>
      <c r="AA8" s="331">
        <v>50.783294268308261</v>
      </c>
      <c r="AB8" s="331">
        <v>51.076189107893143</v>
      </c>
      <c r="AC8" s="331">
        <v>51.399460130068782</v>
      </c>
      <c r="AD8" s="331">
        <v>53.654271719357695</v>
      </c>
      <c r="AE8" s="331">
        <v>54.411114162145424</v>
      </c>
      <c r="AF8" s="331">
        <v>55.131693949209414</v>
      </c>
      <c r="AG8" s="331">
        <v>54.638388661371643</v>
      </c>
      <c r="AH8" s="331">
        <v>54.591400160154421</v>
      </c>
      <c r="AI8" s="331">
        <v>54.374874465775214</v>
      </c>
      <c r="AJ8" s="331">
        <v>54.916067344270274</v>
      </c>
      <c r="AK8" s="331">
        <v>54.661311236060754</v>
      </c>
      <c r="AL8" s="331">
        <v>54.634356907828646</v>
      </c>
      <c r="AM8" s="331">
        <v>54.594262874031202</v>
      </c>
      <c r="AN8" s="331">
        <v>54.264547298782979</v>
      </c>
      <c r="AO8" s="331">
        <v>54.375742235533799</v>
      </c>
      <c r="AP8" s="331">
        <v>54.714227169041102</v>
      </c>
      <c r="AQ8" s="331">
        <v>53.908150885039248</v>
      </c>
      <c r="AR8" s="331">
        <v>52.106482277153532</v>
      </c>
      <c r="AS8" s="331">
        <v>52.274219070954373</v>
      </c>
      <c r="AT8" s="331">
        <v>54.187628702194345</v>
      </c>
      <c r="AU8" s="331">
        <v>54.231924717704565</v>
      </c>
      <c r="AV8" s="331">
        <v>55.252582100428533</v>
      </c>
      <c r="AW8" s="331">
        <v>55.435532630315819</v>
      </c>
      <c r="AX8" s="331">
        <v>55.877055432256263</v>
      </c>
      <c r="AY8" s="331">
        <v>55.968542741372453</v>
      </c>
      <c r="AZ8" s="331">
        <v>55.665760710303395</v>
      </c>
      <c r="BA8" s="331">
        <v>56.023961452587187</v>
      </c>
      <c r="BB8" s="331">
        <v>56.760522160884712</v>
      </c>
      <c r="BC8" s="331">
        <v>56.470092056626207</v>
      </c>
      <c r="BD8" s="331">
        <v>56.643421327230136</v>
      </c>
      <c r="BE8" s="331">
        <v>56.712341059641496</v>
      </c>
      <c r="BF8" s="331">
        <v>56.634062006268195</v>
      </c>
      <c r="BG8" s="331">
        <v>57.530740923741696</v>
      </c>
      <c r="BH8" s="331">
        <v>58.177153368633526</v>
      </c>
      <c r="BI8" s="331">
        <v>58.328200228676998</v>
      </c>
      <c r="BJ8" s="331">
        <v>58.547714001537194</v>
      </c>
      <c r="BK8" s="331">
        <v>58.873424247481459</v>
      </c>
      <c r="BL8" s="331">
        <v>58.480258342377333</v>
      </c>
      <c r="BM8" s="331">
        <v>59.222959306402416</v>
      </c>
      <c r="BN8" s="331">
        <v>58.877667157677543</v>
      </c>
      <c r="BO8" s="331">
        <v>62.015433096349341</v>
      </c>
      <c r="BP8" s="331">
        <v>62.94891387787348</v>
      </c>
      <c r="BQ8" s="331">
        <v>62.47940985634866</v>
      </c>
      <c r="BR8" s="331">
        <v>62.536585449643951</v>
      </c>
      <c r="BS8" s="331">
        <v>63.001112756792473</v>
      </c>
      <c r="BT8" s="331">
        <v>63.803923434059911</v>
      </c>
      <c r="BU8" s="331">
        <v>65.397132474529499</v>
      </c>
      <c r="BV8" s="331">
        <v>67.29849644925234</v>
      </c>
      <c r="BW8" s="331">
        <v>67.960923318478649</v>
      </c>
      <c r="BX8" s="331">
        <v>67.742345415132917</v>
      </c>
      <c r="BY8" s="331">
        <v>68.189821609425849</v>
      </c>
      <c r="BZ8" s="331">
        <v>69.052945158856573</v>
      </c>
      <c r="CA8" s="331">
        <v>72.668402092725131</v>
      </c>
      <c r="CB8" s="331">
        <v>73.759690267388208</v>
      </c>
      <c r="CC8" s="331">
        <v>74.609003688564542</v>
      </c>
      <c r="CD8" s="331">
        <v>75.483227870408584</v>
      </c>
      <c r="CE8" s="331">
        <v>76.332054599567314</v>
      </c>
      <c r="CF8" s="331">
        <v>77.3883133883146</v>
      </c>
      <c r="CG8" s="331">
        <v>77.272317072658112</v>
      </c>
      <c r="CH8" s="331">
        <v>77.324682698725439</v>
      </c>
      <c r="CI8" s="331">
        <v>76.94709375607475</v>
      </c>
      <c r="CJ8" s="331">
        <v>78.68064755144205</v>
      </c>
      <c r="CK8" s="331">
        <v>78.945232702440322</v>
      </c>
      <c r="CL8" s="331">
        <v>79.0863297849844</v>
      </c>
      <c r="CM8" s="331">
        <v>78.402779420404627</v>
      </c>
      <c r="CN8" s="331">
        <v>78.966210298767564</v>
      </c>
      <c r="CO8" s="331">
        <v>81.693406148014105</v>
      </c>
      <c r="CP8" s="331">
        <v>81.792925802331325</v>
      </c>
      <c r="CQ8" s="331">
        <v>86.271956319223264</v>
      </c>
      <c r="CR8" s="331">
        <v>83.71664270408732</v>
      </c>
      <c r="CS8" s="331">
        <v>83.991676784997409</v>
      </c>
      <c r="CT8" s="331">
        <v>82.563446116997369</v>
      </c>
      <c r="CU8" s="331">
        <v>81.897741240407697</v>
      </c>
      <c r="CV8" s="331">
        <v>85.452223927991028</v>
      </c>
      <c r="CW8" s="331">
        <v>87.050828228651966</v>
      </c>
      <c r="CX8" s="331">
        <v>87.369750456206745</v>
      </c>
      <c r="CY8" s="331">
        <v>85.060427472603067</v>
      </c>
      <c r="CZ8" s="331">
        <v>84.248372987152877</v>
      </c>
      <c r="DA8" s="331">
        <v>84.718099583023672</v>
      </c>
      <c r="DB8" s="331">
        <v>84.44596032517147</v>
      </c>
      <c r="DC8" s="331">
        <v>84.201513125191525</v>
      </c>
      <c r="DD8" s="331">
        <v>86.650966470055721</v>
      </c>
      <c r="DE8" s="331">
        <v>85.948934948260685</v>
      </c>
      <c r="DF8" s="331">
        <v>86.602119156080391</v>
      </c>
      <c r="DG8" s="331">
        <v>84.451901731795104</v>
      </c>
      <c r="DH8" s="331">
        <v>82.957423355581241</v>
      </c>
      <c r="DI8" s="331">
        <v>82.982186024155837</v>
      </c>
      <c r="DJ8" s="331">
        <v>85.579396630467301</v>
      </c>
      <c r="DK8" s="331">
        <v>89.402465553444415</v>
      </c>
      <c r="DL8" s="331">
        <v>89.993289655205231</v>
      </c>
      <c r="DM8" s="331">
        <v>89.703176854461901</v>
      </c>
      <c r="DN8" s="331">
        <v>90.287629557468321</v>
      </c>
      <c r="DO8" s="331">
        <v>90.527427555931254</v>
      </c>
      <c r="DP8" s="331">
        <v>88.427877205086659</v>
      </c>
      <c r="DQ8" s="331">
        <v>90.346470261644129</v>
      </c>
      <c r="DR8" s="331">
        <v>90.336986303365123</v>
      </c>
      <c r="DS8" s="331">
        <v>94.237761411912388</v>
      </c>
      <c r="DT8" s="331">
        <v>94.717057527460838</v>
      </c>
      <c r="DU8" s="331">
        <v>95.904724799921553</v>
      </c>
      <c r="DV8" s="331">
        <v>95.989057084592872</v>
      </c>
      <c r="DW8" s="331">
        <v>95.902731583185883</v>
      </c>
      <c r="DX8" s="331">
        <v>95.525262514367967</v>
      </c>
      <c r="DY8" s="331">
        <v>93.454625197071934</v>
      </c>
      <c r="DZ8" s="331">
        <v>94.915449431497777</v>
      </c>
      <c r="EA8" s="331">
        <v>96.225228162324186</v>
      </c>
      <c r="EB8" s="331">
        <v>98.630968178612747</v>
      </c>
      <c r="EC8" s="331">
        <v>101.86745946622288</v>
      </c>
      <c r="ED8" s="331">
        <v>101.93609614868579</v>
      </c>
      <c r="EE8" s="331">
        <v>100</v>
      </c>
      <c r="EF8" s="331">
        <v>100.21977904485253</v>
      </c>
      <c r="EG8" s="331">
        <v>100.54239567165679</v>
      </c>
      <c r="EH8" s="331">
        <v>100.64566401887768</v>
      </c>
      <c r="EI8" s="331">
        <v>100.20541028633748</v>
      </c>
      <c r="EJ8" s="331">
        <v>99.747671612687554</v>
      </c>
      <c r="EK8" s="331">
        <v>99.995997677322862</v>
      </c>
      <c r="EL8" s="331">
        <v>99.915301328693559</v>
      </c>
      <c r="EM8" s="331">
        <v>102.06082526542534</v>
      </c>
      <c r="EN8" s="331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  <c r="FL8" s="16">
        <v>117.4841383092012</v>
      </c>
      <c r="FM8" s="16">
        <v>117.36347773555804</v>
      </c>
      <c r="FN8" s="16">
        <v>121.02490697586612</v>
      </c>
      <c r="FO8" s="16">
        <v>127.63889991309263</v>
      </c>
      <c r="FP8" s="16">
        <v>128.43354219186284</v>
      </c>
      <c r="FQ8" s="16">
        <v>131.7333862374241</v>
      </c>
    </row>
    <row r="9" spans="1:173" x14ac:dyDescent="0.2">
      <c r="A9" s="113"/>
      <c r="B9" s="417" t="s">
        <v>28</v>
      </c>
      <c r="C9" s="417"/>
      <c r="D9" s="331">
        <v>40.944256484109715</v>
      </c>
      <c r="E9" s="331">
        <v>41.492123581970382</v>
      </c>
      <c r="F9" s="331">
        <v>41.884933480238935</v>
      </c>
      <c r="G9" s="331">
        <v>41.793659341098341</v>
      </c>
      <c r="H9" s="331">
        <v>42.281586322061329</v>
      </c>
      <c r="I9" s="331">
        <v>42.223295942876376</v>
      </c>
      <c r="J9" s="331">
        <v>42.217188546693087</v>
      </c>
      <c r="K9" s="331">
        <v>43.027371950537315</v>
      </c>
      <c r="L9" s="331">
        <v>44.102404093491721</v>
      </c>
      <c r="M9" s="331">
        <v>46.145498040655681</v>
      </c>
      <c r="N9" s="331">
        <v>48.027924172759825</v>
      </c>
      <c r="O9" s="331">
        <v>49.008813131823501</v>
      </c>
      <c r="P9" s="331">
        <v>49.912241094277164</v>
      </c>
      <c r="Q9" s="331">
        <v>50.048091659847678</v>
      </c>
      <c r="R9" s="331">
        <v>49.774047107672473</v>
      </c>
      <c r="S9" s="331">
        <v>49.137142692940579</v>
      </c>
      <c r="T9" s="331">
        <v>48.812707054914434</v>
      </c>
      <c r="U9" s="331">
        <v>48.0829958177045</v>
      </c>
      <c r="V9" s="331">
        <v>47.95430019193364</v>
      </c>
      <c r="W9" s="331">
        <v>47.554363377244599</v>
      </c>
      <c r="X9" s="331">
        <v>47.665132254072418</v>
      </c>
      <c r="Y9" s="331">
        <v>47.660832941257006</v>
      </c>
      <c r="Z9" s="331">
        <v>48.43729357054896</v>
      </c>
      <c r="AA9" s="331">
        <v>48.870054653079855</v>
      </c>
      <c r="AB9" s="331">
        <v>49.047322096159917</v>
      </c>
      <c r="AC9" s="331">
        <v>48.370312169312335</v>
      </c>
      <c r="AD9" s="331">
        <v>47.339803895480351</v>
      </c>
      <c r="AE9" s="331">
        <v>47.132796846189663</v>
      </c>
      <c r="AF9" s="331">
        <v>47.943812127287657</v>
      </c>
      <c r="AG9" s="331">
        <v>47.7566565835074</v>
      </c>
      <c r="AH9" s="331">
        <v>46.936394181964459</v>
      </c>
      <c r="AI9" s="331">
        <v>47.264500289758004</v>
      </c>
      <c r="AJ9" s="331">
        <v>47.231990703570268</v>
      </c>
      <c r="AK9" s="331">
        <v>47.791538414023236</v>
      </c>
      <c r="AL9" s="331">
        <v>48.012835355859906</v>
      </c>
      <c r="AM9" s="331">
        <v>48.020330659547078</v>
      </c>
      <c r="AN9" s="331">
        <v>47.900567140689191</v>
      </c>
      <c r="AO9" s="331">
        <v>48.136964392397395</v>
      </c>
      <c r="AP9" s="331">
        <v>47.505891632572123</v>
      </c>
      <c r="AQ9" s="331">
        <v>48.639246208903479</v>
      </c>
      <c r="AR9" s="331">
        <v>47.934330224856282</v>
      </c>
      <c r="AS9" s="331">
        <v>48.761555790039985</v>
      </c>
      <c r="AT9" s="331">
        <v>48.70324475558548</v>
      </c>
      <c r="AU9" s="331">
        <v>49.488025259137117</v>
      </c>
      <c r="AV9" s="331">
        <v>49.837108397923465</v>
      </c>
      <c r="AW9" s="331">
        <v>50.191354338587715</v>
      </c>
      <c r="AX9" s="331">
        <v>50.696688792180602</v>
      </c>
      <c r="AY9" s="331">
        <v>51.227186806366809</v>
      </c>
      <c r="AZ9" s="331">
        <v>51.985272889586945</v>
      </c>
      <c r="BA9" s="331">
        <v>51.638189893421007</v>
      </c>
      <c r="BB9" s="331">
        <v>52.318131982924491</v>
      </c>
      <c r="BC9" s="331">
        <v>52.533253175884759</v>
      </c>
      <c r="BD9" s="331">
        <v>53.333537886156648</v>
      </c>
      <c r="BE9" s="331">
        <v>53.500915617140905</v>
      </c>
      <c r="BF9" s="331">
        <v>53.869690449820482</v>
      </c>
      <c r="BG9" s="331">
        <v>54.29084758779647</v>
      </c>
      <c r="BH9" s="331">
        <v>55.10732325030591</v>
      </c>
      <c r="BI9" s="331">
        <v>56.951066875011144</v>
      </c>
      <c r="BJ9" s="331">
        <v>58.828598550753753</v>
      </c>
      <c r="BK9" s="331">
        <v>59.677667511795526</v>
      </c>
      <c r="BL9" s="331">
        <v>60.4670485197151</v>
      </c>
      <c r="BM9" s="331">
        <v>60.279851305600182</v>
      </c>
      <c r="BN9" s="331">
        <v>60.855360439921199</v>
      </c>
      <c r="BO9" s="331">
        <v>60.791471186744388</v>
      </c>
      <c r="BP9" s="331">
        <v>60.993745291529287</v>
      </c>
      <c r="BQ9" s="331">
        <v>60.841933918088749</v>
      </c>
      <c r="BR9" s="331">
        <v>61.114197038183036</v>
      </c>
      <c r="BS9" s="331">
        <v>61.232768071495599</v>
      </c>
      <c r="BT9" s="331">
        <v>61.562324754642006</v>
      </c>
      <c r="BU9" s="331">
        <v>62.139359381309269</v>
      </c>
      <c r="BV9" s="331">
        <v>63.175410139515321</v>
      </c>
      <c r="BW9" s="331">
        <v>63.683368247291774</v>
      </c>
      <c r="BX9" s="331">
        <v>65.37672588483963</v>
      </c>
      <c r="BY9" s="331">
        <v>65.553455837289746</v>
      </c>
      <c r="BZ9" s="331">
        <v>65.82529904197466</v>
      </c>
      <c r="CA9" s="331">
        <v>67.054221407131038</v>
      </c>
      <c r="CB9" s="331">
        <v>67.357606148928369</v>
      </c>
      <c r="CC9" s="331">
        <v>69.013729396150481</v>
      </c>
      <c r="CD9" s="331">
        <v>69.646450644652489</v>
      </c>
      <c r="CE9" s="331">
        <v>70.024600229998256</v>
      </c>
      <c r="CF9" s="331">
        <v>70.878668950844158</v>
      </c>
      <c r="CG9" s="331">
        <v>71.911424430748212</v>
      </c>
      <c r="CH9" s="331">
        <v>73.198298352821936</v>
      </c>
      <c r="CI9" s="331">
        <v>74.312178114587098</v>
      </c>
      <c r="CJ9" s="331">
        <v>74.615476246478067</v>
      </c>
      <c r="CK9" s="331">
        <v>74.850646793852988</v>
      </c>
      <c r="CL9" s="331">
        <v>75.892163829469766</v>
      </c>
      <c r="CM9" s="331">
        <v>75.615463400337163</v>
      </c>
      <c r="CN9" s="331">
        <v>75.952101926758061</v>
      </c>
      <c r="CO9" s="331">
        <v>75.766880931373322</v>
      </c>
      <c r="CP9" s="331">
        <v>75.210445109675661</v>
      </c>
      <c r="CQ9" s="331">
        <v>75.113069889301144</v>
      </c>
      <c r="CR9" s="331">
        <v>74.511095244532882</v>
      </c>
      <c r="CS9" s="331">
        <v>75.147805778957007</v>
      </c>
      <c r="CT9" s="331">
        <v>75.828907561870253</v>
      </c>
      <c r="CU9" s="331">
        <v>75.737252260442787</v>
      </c>
      <c r="CV9" s="331">
        <v>75.775675791135029</v>
      </c>
      <c r="CW9" s="331">
        <v>75.813564536551908</v>
      </c>
      <c r="CX9" s="331">
        <v>75.49176570449923</v>
      </c>
      <c r="CY9" s="331">
        <v>75.700491360123479</v>
      </c>
      <c r="CZ9" s="331">
        <v>76.44437236934526</v>
      </c>
      <c r="DA9" s="331">
        <v>76.73517572405278</v>
      </c>
      <c r="DB9" s="331">
        <v>77.006666842136411</v>
      </c>
      <c r="DC9" s="331">
        <v>77.144251484841604</v>
      </c>
      <c r="DD9" s="331">
        <v>77.462830415075359</v>
      </c>
      <c r="DE9" s="331">
        <v>77.449134714141181</v>
      </c>
      <c r="DF9" s="331">
        <v>78.049643532032619</v>
      </c>
      <c r="DG9" s="331">
        <v>78.816320151820563</v>
      </c>
      <c r="DH9" s="331">
        <v>81.445220481688736</v>
      </c>
      <c r="DI9" s="331">
        <v>81.754102816609347</v>
      </c>
      <c r="DJ9" s="331">
        <v>80.653364427035939</v>
      </c>
      <c r="DK9" s="331">
        <v>80.556351093500894</v>
      </c>
      <c r="DL9" s="331">
        <v>81.673089927961286</v>
      </c>
      <c r="DM9" s="331">
        <v>82.660333778898718</v>
      </c>
      <c r="DN9" s="331">
        <v>84.508273675863236</v>
      </c>
      <c r="DO9" s="331">
        <v>84.601526406056266</v>
      </c>
      <c r="DP9" s="331">
        <v>86.199554721994559</v>
      </c>
      <c r="DQ9" s="331">
        <v>88.222564754226156</v>
      </c>
      <c r="DR9" s="331">
        <v>89.762649853607186</v>
      </c>
      <c r="DS9" s="331">
        <v>90.64054463138423</v>
      </c>
      <c r="DT9" s="331">
        <v>91.982453178590674</v>
      </c>
      <c r="DU9" s="331">
        <v>94.122846978236183</v>
      </c>
      <c r="DV9" s="331">
        <v>95.089442002989841</v>
      </c>
      <c r="DW9" s="331">
        <v>95.502966489968003</v>
      </c>
      <c r="DX9" s="331">
        <v>95.282897741074464</v>
      </c>
      <c r="DY9" s="331">
        <v>95.11197896049562</v>
      </c>
      <c r="DZ9" s="331">
        <v>95.516681389896405</v>
      </c>
      <c r="EA9" s="331">
        <v>94.238517191604586</v>
      </c>
      <c r="EB9" s="331">
        <v>95.761801231337188</v>
      </c>
      <c r="EC9" s="331">
        <v>98.896486542676612</v>
      </c>
      <c r="ED9" s="331">
        <v>100.74028123634368</v>
      </c>
      <c r="EE9" s="331">
        <v>100</v>
      </c>
      <c r="EF9" s="331">
        <v>98.921835594227431</v>
      </c>
      <c r="EG9" s="331">
        <v>99.916570468707164</v>
      </c>
      <c r="EH9" s="331">
        <v>100.47664350630333</v>
      </c>
      <c r="EI9" s="331">
        <v>100.8608435276204</v>
      </c>
      <c r="EJ9" s="331">
        <v>101.02574771687469</v>
      </c>
      <c r="EK9" s="331">
        <v>102.64267110703689</v>
      </c>
      <c r="EL9" s="331">
        <v>102.31222333056698</v>
      </c>
      <c r="EM9" s="331">
        <v>101.63073384356291</v>
      </c>
      <c r="EN9" s="331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  <c r="FL9" s="16">
        <v>123.93283241895173</v>
      </c>
      <c r="FM9" s="16">
        <v>124.49522639946684</v>
      </c>
      <c r="FN9" s="16">
        <v>126.34947375867065</v>
      </c>
      <c r="FO9" s="16">
        <v>127.8452498069239</v>
      </c>
      <c r="FP9" s="16">
        <v>128.60546420038446</v>
      </c>
      <c r="FQ9" s="16">
        <v>129.50170383709562</v>
      </c>
    </row>
    <row r="10" spans="1:173" x14ac:dyDescent="0.2">
      <c r="A10" s="113"/>
      <c r="B10" s="423" t="s">
        <v>29</v>
      </c>
      <c r="C10" s="423"/>
      <c r="D10" s="331">
        <v>46.221712142427151</v>
      </c>
      <c r="E10" s="331">
        <v>46.573716878684394</v>
      </c>
      <c r="F10" s="331">
        <v>46.289469130279869</v>
      </c>
      <c r="G10" s="331">
        <v>47.342528246762505</v>
      </c>
      <c r="H10" s="331">
        <v>47.614153726482037</v>
      </c>
      <c r="I10" s="331">
        <v>47.809766199577425</v>
      </c>
      <c r="J10" s="331">
        <v>48.949337985739682</v>
      </c>
      <c r="K10" s="331">
        <v>48.78731717230454</v>
      </c>
      <c r="L10" s="331">
        <v>50.791225408288874</v>
      </c>
      <c r="M10" s="331">
        <v>51.692967134947303</v>
      </c>
      <c r="N10" s="331">
        <v>53.37187241538129</v>
      </c>
      <c r="O10" s="331">
        <v>53.481462809162338</v>
      </c>
      <c r="P10" s="331">
        <v>53.403547934081075</v>
      </c>
      <c r="Q10" s="331">
        <v>54.002819605276208</v>
      </c>
      <c r="R10" s="331">
        <v>55.432913034652437</v>
      </c>
      <c r="S10" s="331">
        <v>56.021512757477851</v>
      </c>
      <c r="T10" s="331">
        <v>56.227162768779024</v>
      </c>
      <c r="U10" s="331">
        <v>55.64143388589396</v>
      </c>
      <c r="V10" s="331">
        <v>56.410547244442157</v>
      </c>
      <c r="W10" s="331">
        <v>56.11387608352549</v>
      </c>
      <c r="X10" s="331">
        <v>55.759212005346328</v>
      </c>
      <c r="Y10" s="331">
        <v>55.249803109295854</v>
      </c>
      <c r="Z10" s="331">
        <v>53.755832343398936</v>
      </c>
      <c r="AA10" s="331">
        <v>55.650871318413508</v>
      </c>
      <c r="AB10" s="331">
        <v>55.798897054486737</v>
      </c>
      <c r="AC10" s="331">
        <v>57.03706393287203</v>
      </c>
      <c r="AD10" s="331">
        <v>57.211463188844064</v>
      </c>
      <c r="AE10" s="331">
        <v>59.136251084240861</v>
      </c>
      <c r="AF10" s="331">
        <v>59.485341851171128</v>
      </c>
      <c r="AG10" s="331">
        <v>58.763431886789057</v>
      </c>
      <c r="AH10" s="331">
        <v>59.480521168941017</v>
      </c>
      <c r="AI10" s="331">
        <v>59.763828981567713</v>
      </c>
      <c r="AJ10" s="331">
        <v>55.126308351840599</v>
      </c>
      <c r="AK10" s="331">
        <v>55.728907974862416</v>
      </c>
      <c r="AL10" s="331">
        <v>55.914880490168109</v>
      </c>
      <c r="AM10" s="331">
        <v>51.605973011978818</v>
      </c>
      <c r="AN10" s="331">
        <v>52.324894566816624</v>
      </c>
      <c r="AO10" s="331">
        <v>51.540291175709562</v>
      </c>
      <c r="AP10" s="331">
        <v>55.457613442643627</v>
      </c>
      <c r="AQ10" s="331">
        <v>59.204543777498138</v>
      </c>
      <c r="AR10" s="331">
        <v>55.182868922082299</v>
      </c>
      <c r="AS10" s="331">
        <v>55.698446351518356</v>
      </c>
      <c r="AT10" s="331">
        <v>55.729395652433517</v>
      </c>
      <c r="AU10" s="331">
        <v>54.361509642899932</v>
      </c>
      <c r="AV10" s="331">
        <v>58.864661538678732</v>
      </c>
      <c r="AW10" s="331">
        <v>56.488227229330008</v>
      </c>
      <c r="AX10" s="331">
        <v>57.132198953053674</v>
      </c>
      <c r="AY10" s="331">
        <v>57.831949129508295</v>
      </c>
      <c r="AZ10" s="331">
        <v>60.342363600716908</v>
      </c>
      <c r="BA10" s="331">
        <v>60.948528148991173</v>
      </c>
      <c r="BB10" s="331">
        <v>62.044546966790634</v>
      </c>
      <c r="BC10" s="331">
        <v>61.449652983890935</v>
      </c>
      <c r="BD10" s="331">
        <v>61.586712545977683</v>
      </c>
      <c r="BE10" s="331">
        <v>63.138331244126221</v>
      </c>
      <c r="BF10" s="331">
        <v>64.292165406739329</v>
      </c>
      <c r="BG10" s="331">
        <v>64.523903632825366</v>
      </c>
      <c r="BH10" s="331">
        <v>69.325588255306869</v>
      </c>
      <c r="BI10" s="331">
        <v>71.822907203026659</v>
      </c>
      <c r="BJ10" s="331">
        <v>71.555685057392523</v>
      </c>
      <c r="BK10" s="331">
        <v>72.10244811120053</v>
      </c>
      <c r="BL10" s="331">
        <v>72.400071379155406</v>
      </c>
      <c r="BM10" s="331">
        <v>72.779126015374302</v>
      </c>
      <c r="BN10" s="331">
        <v>76.284372747410472</v>
      </c>
      <c r="BO10" s="331">
        <v>76.759384985275872</v>
      </c>
      <c r="BP10" s="331">
        <v>78.028460065525834</v>
      </c>
      <c r="BQ10" s="331">
        <v>79.556021784756979</v>
      </c>
      <c r="BR10" s="331">
        <v>79.236551883647834</v>
      </c>
      <c r="BS10" s="331">
        <v>79.559296361771558</v>
      </c>
      <c r="BT10" s="331">
        <v>79.69647999283616</v>
      </c>
      <c r="BU10" s="331">
        <v>78.498682334451757</v>
      </c>
      <c r="BV10" s="331">
        <v>78.601211329735818</v>
      </c>
      <c r="BW10" s="331">
        <v>79.061428034385798</v>
      </c>
      <c r="BX10" s="331">
        <v>85.90478468242344</v>
      </c>
      <c r="BY10" s="331">
        <v>83.277585480731332</v>
      </c>
      <c r="BZ10" s="331">
        <v>83.872029478592196</v>
      </c>
      <c r="CA10" s="331">
        <v>84.562980066301151</v>
      </c>
      <c r="CB10" s="331">
        <v>86.044045062619148</v>
      </c>
      <c r="CC10" s="331">
        <v>88.44540365287655</v>
      </c>
      <c r="CD10" s="331">
        <v>89.709616778297871</v>
      </c>
      <c r="CE10" s="331">
        <v>89.295629651725704</v>
      </c>
      <c r="CF10" s="331">
        <v>90.373677811542848</v>
      </c>
      <c r="CG10" s="331">
        <v>91.976110025119496</v>
      </c>
      <c r="CH10" s="331">
        <v>93.779970061433417</v>
      </c>
      <c r="CI10" s="331">
        <v>91.622646910845589</v>
      </c>
      <c r="CJ10" s="331">
        <v>92.964679074636607</v>
      </c>
      <c r="CK10" s="331">
        <v>94.107378697987187</v>
      </c>
      <c r="CL10" s="331">
        <v>96.405461233962157</v>
      </c>
      <c r="CM10" s="331">
        <v>98.192194916549596</v>
      </c>
      <c r="CN10" s="331">
        <v>98.558986089409416</v>
      </c>
      <c r="CO10" s="331">
        <v>95.369141588727359</v>
      </c>
      <c r="CP10" s="331">
        <v>95.168026726410702</v>
      </c>
      <c r="CQ10" s="331">
        <v>99.583980869771167</v>
      </c>
      <c r="CR10" s="331">
        <v>99.477068937157</v>
      </c>
      <c r="CS10" s="331">
        <v>92.611743446933417</v>
      </c>
      <c r="CT10" s="331">
        <v>79.965984945857997</v>
      </c>
      <c r="CU10" s="331">
        <v>80.258066877266941</v>
      </c>
      <c r="CV10" s="331">
        <v>83.786671887468827</v>
      </c>
      <c r="CW10" s="331">
        <v>82.912955371963633</v>
      </c>
      <c r="CX10" s="331">
        <v>82.727106813482038</v>
      </c>
      <c r="CY10" s="331">
        <v>83.582865831907242</v>
      </c>
      <c r="CZ10" s="331">
        <v>83.614664577259873</v>
      </c>
      <c r="DA10" s="331">
        <v>83.065074910943537</v>
      </c>
      <c r="DB10" s="331">
        <v>81.807620221754689</v>
      </c>
      <c r="DC10" s="331">
        <v>84.090402954673323</v>
      </c>
      <c r="DD10" s="331">
        <v>83.613139819124356</v>
      </c>
      <c r="DE10" s="331">
        <v>83.834604532122071</v>
      </c>
      <c r="DF10" s="331">
        <v>83.892154840624301</v>
      </c>
      <c r="DG10" s="331">
        <v>84.436711867028251</v>
      </c>
      <c r="DH10" s="331">
        <v>84.444678975436673</v>
      </c>
      <c r="DI10" s="331">
        <v>85.177627225133577</v>
      </c>
      <c r="DJ10" s="331">
        <v>85.649521943839275</v>
      </c>
      <c r="DK10" s="331">
        <v>85.511637306516462</v>
      </c>
      <c r="DL10" s="331">
        <v>86.455593838086699</v>
      </c>
      <c r="DM10" s="331">
        <v>86.514425094707434</v>
      </c>
      <c r="DN10" s="331">
        <v>83.283847016641644</v>
      </c>
      <c r="DO10" s="331">
        <v>87.500988397491</v>
      </c>
      <c r="DP10" s="331">
        <v>90.613953936690109</v>
      </c>
      <c r="DQ10" s="331">
        <v>90.1434485083917</v>
      </c>
      <c r="DR10" s="331">
        <v>89.001061243168522</v>
      </c>
      <c r="DS10" s="331">
        <v>89.177822839637386</v>
      </c>
      <c r="DT10" s="331">
        <v>90.208853337001131</v>
      </c>
      <c r="DU10" s="331">
        <v>91.758336447053964</v>
      </c>
      <c r="DV10" s="331">
        <v>92.728109663240502</v>
      </c>
      <c r="DW10" s="331">
        <v>89.187607128931347</v>
      </c>
      <c r="DX10" s="331">
        <v>91.484489577967409</v>
      </c>
      <c r="DY10" s="331">
        <v>91.771295882161724</v>
      </c>
      <c r="DZ10" s="331">
        <v>91.94020579158952</v>
      </c>
      <c r="EA10" s="331">
        <v>95.664414693596285</v>
      </c>
      <c r="EB10" s="331">
        <v>95.832417030585901</v>
      </c>
      <c r="EC10" s="331">
        <v>96.334724028084011</v>
      </c>
      <c r="ED10" s="331">
        <v>99.808911295094688</v>
      </c>
      <c r="EE10" s="331">
        <v>100</v>
      </c>
      <c r="EF10" s="331">
        <v>100.67358939278139</v>
      </c>
      <c r="EG10" s="331">
        <v>101.35673786111764</v>
      </c>
      <c r="EH10" s="331">
        <v>102.10779695106064</v>
      </c>
      <c r="EI10" s="331">
        <v>102.4008793051017</v>
      </c>
      <c r="EJ10" s="331">
        <v>102.52002999380922</v>
      </c>
      <c r="EK10" s="331">
        <v>101.15317321120696</v>
      </c>
      <c r="EL10" s="331">
        <v>101.11019285041772</v>
      </c>
      <c r="EM10" s="331">
        <v>101.55920702496938</v>
      </c>
      <c r="EN10" s="331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  <c r="FL10" s="16">
        <v>111.76593198241304</v>
      </c>
      <c r="FM10" s="16">
        <v>113.2483225405274</v>
      </c>
      <c r="FN10" s="16">
        <v>114.96185845703673</v>
      </c>
      <c r="FO10" s="16">
        <v>124.86567522559616</v>
      </c>
      <c r="FP10" s="16">
        <v>123.8701279101501</v>
      </c>
      <c r="FQ10" s="16">
        <v>123.51015420950991</v>
      </c>
    </row>
    <row r="11" spans="1:173" x14ac:dyDescent="0.2">
      <c r="A11" s="113"/>
      <c r="B11" s="417" t="s">
        <v>30</v>
      </c>
      <c r="C11" s="417"/>
      <c r="D11" s="331">
        <v>45.948285811468587</v>
      </c>
      <c r="E11" s="331">
        <v>45.976443028117529</v>
      </c>
      <c r="F11" s="331">
        <v>46.580296925200571</v>
      </c>
      <c r="G11" s="331">
        <v>49.149598000964758</v>
      </c>
      <c r="H11" s="331">
        <v>48.966368147946447</v>
      </c>
      <c r="I11" s="331">
        <v>50.312223133616236</v>
      </c>
      <c r="J11" s="331">
        <v>50.804221443961822</v>
      </c>
      <c r="K11" s="331">
        <v>49.896659736334904</v>
      </c>
      <c r="L11" s="331">
        <v>51.347111438161377</v>
      </c>
      <c r="M11" s="331">
        <v>51.146000727128758</v>
      </c>
      <c r="N11" s="331">
        <v>53.247870469438823</v>
      </c>
      <c r="O11" s="331">
        <v>53.04670205760543</v>
      </c>
      <c r="P11" s="331">
        <v>53.819713694778486</v>
      </c>
      <c r="Q11" s="331">
        <v>53.878854904434505</v>
      </c>
      <c r="R11" s="331">
        <v>54.291399461685465</v>
      </c>
      <c r="S11" s="331">
        <v>57.143914520018107</v>
      </c>
      <c r="T11" s="331">
        <v>57.790175038669958</v>
      </c>
      <c r="U11" s="331">
        <v>57.718649817401506</v>
      </c>
      <c r="V11" s="331">
        <v>57.787423536927527</v>
      </c>
      <c r="W11" s="331">
        <v>58.198013101274519</v>
      </c>
      <c r="X11" s="331">
        <v>58.577696738758306</v>
      </c>
      <c r="Y11" s="331">
        <v>57.896767946430096</v>
      </c>
      <c r="Z11" s="331">
        <v>57.72086617553412</v>
      </c>
      <c r="AA11" s="331">
        <v>58.374113670682775</v>
      </c>
      <c r="AB11" s="331">
        <v>59.3902439009997</v>
      </c>
      <c r="AC11" s="331">
        <v>58.972768320125056</v>
      </c>
      <c r="AD11" s="331">
        <v>58.833758606436291</v>
      </c>
      <c r="AE11" s="331">
        <v>59.948674611707787</v>
      </c>
      <c r="AF11" s="331">
        <v>61.396183742660426</v>
      </c>
      <c r="AG11" s="331">
        <v>61.777077041072296</v>
      </c>
      <c r="AH11" s="331">
        <v>61.394640763022736</v>
      </c>
      <c r="AI11" s="331">
        <v>61.389540010899204</v>
      </c>
      <c r="AJ11" s="331">
        <v>61.639468376563606</v>
      </c>
      <c r="AK11" s="331">
        <v>61.468504057065964</v>
      </c>
      <c r="AL11" s="331">
        <v>60.809974629269654</v>
      </c>
      <c r="AM11" s="331">
        <v>60.560373399823042</v>
      </c>
      <c r="AN11" s="331">
        <v>60.858559513764355</v>
      </c>
      <c r="AO11" s="331">
        <v>60.535977616877489</v>
      </c>
      <c r="AP11" s="331">
        <v>60.088191171079735</v>
      </c>
      <c r="AQ11" s="331">
        <v>60.497245408162719</v>
      </c>
      <c r="AR11" s="331">
        <v>59.846577369134671</v>
      </c>
      <c r="AS11" s="331">
        <v>59.885781861619911</v>
      </c>
      <c r="AT11" s="331">
        <v>59.921883504518526</v>
      </c>
      <c r="AU11" s="331">
        <v>59.982441041049931</v>
      </c>
      <c r="AV11" s="331">
        <v>59.75308400188878</v>
      </c>
      <c r="AW11" s="331">
        <v>60.23129851377773</v>
      </c>
      <c r="AX11" s="331">
        <v>61.026594137573504</v>
      </c>
      <c r="AY11" s="331">
        <v>61.157750579260366</v>
      </c>
      <c r="AZ11" s="331">
        <v>60.45782997015025</v>
      </c>
      <c r="BA11" s="331">
        <v>58.736261171767183</v>
      </c>
      <c r="BB11" s="331">
        <v>60.348969994677155</v>
      </c>
      <c r="BC11" s="331">
        <v>60.421329521163514</v>
      </c>
      <c r="BD11" s="331">
        <v>60.342182637853512</v>
      </c>
      <c r="BE11" s="331">
        <v>60.427011512491184</v>
      </c>
      <c r="BF11" s="331">
        <v>60.217803095632568</v>
      </c>
      <c r="BG11" s="331">
        <v>59.853284359591648</v>
      </c>
      <c r="BH11" s="331">
        <v>59.933025966357761</v>
      </c>
      <c r="BI11" s="331">
        <v>60.10865482284062</v>
      </c>
      <c r="BJ11" s="331">
        <v>62.183549419539951</v>
      </c>
      <c r="BK11" s="331">
        <v>62.555913369663493</v>
      </c>
      <c r="BL11" s="331">
        <v>63.563067555417732</v>
      </c>
      <c r="BM11" s="331">
        <v>64.164325122448247</v>
      </c>
      <c r="BN11" s="331">
        <v>64.195415419887084</v>
      </c>
      <c r="BO11" s="331">
        <v>64.92449244895765</v>
      </c>
      <c r="BP11" s="331">
        <v>65.996137003734106</v>
      </c>
      <c r="BQ11" s="331">
        <v>67.661939697469506</v>
      </c>
      <c r="BR11" s="331">
        <v>72.891732321547309</v>
      </c>
      <c r="BS11" s="331">
        <v>75.306609590174375</v>
      </c>
      <c r="BT11" s="331">
        <v>75.856870101306725</v>
      </c>
      <c r="BU11" s="331">
        <v>76.49168637919864</v>
      </c>
      <c r="BV11" s="331">
        <v>78.002451416670041</v>
      </c>
      <c r="BW11" s="331">
        <v>78.005976091606598</v>
      </c>
      <c r="BX11" s="331">
        <v>79.442100240638993</v>
      </c>
      <c r="BY11" s="331">
        <v>80.112283204545577</v>
      </c>
      <c r="BZ11" s="331">
        <v>81.628591107466463</v>
      </c>
      <c r="CA11" s="331">
        <v>81.939932848308146</v>
      </c>
      <c r="CB11" s="331">
        <v>81.805082334953454</v>
      </c>
      <c r="CC11" s="331">
        <v>83.921274242137585</v>
      </c>
      <c r="CD11" s="331">
        <v>89.81614584923048</v>
      </c>
      <c r="CE11" s="331">
        <v>91.796137044261357</v>
      </c>
      <c r="CF11" s="331">
        <v>93.116199006418483</v>
      </c>
      <c r="CG11" s="331">
        <v>92.798509530826337</v>
      </c>
      <c r="CH11" s="331">
        <v>93.381992043761926</v>
      </c>
      <c r="CI11" s="331">
        <v>91.801760252283273</v>
      </c>
      <c r="CJ11" s="331">
        <v>90.526088630032774</v>
      </c>
      <c r="CK11" s="331">
        <v>90.668231532507022</v>
      </c>
      <c r="CL11" s="331">
        <v>92.062620377272822</v>
      </c>
      <c r="CM11" s="331">
        <v>91.528978529841964</v>
      </c>
      <c r="CN11" s="331">
        <v>91.837413597809615</v>
      </c>
      <c r="CO11" s="331">
        <v>92.363429086790916</v>
      </c>
      <c r="CP11" s="331">
        <v>92.492458809933993</v>
      </c>
      <c r="CQ11" s="331">
        <v>92.783706662718046</v>
      </c>
      <c r="CR11" s="331">
        <v>93.294575540364789</v>
      </c>
      <c r="CS11" s="331">
        <v>96.249863265183379</v>
      </c>
      <c r="CT11" s="331">
        <v>97.537724706807978</v>
      </c>
      <c r="CU11" s="331">
        <v>97.160736042064585</v>
      </c>
      <c r="CV11" s="331">
        <v>97.055452391558404</v>
      </c>
      <c r="CW11" s="331">
        <v>97.026606491992311</v>
      </c>
      <c r="CX11" s="331">
        <v>97.213090485800777</v>
      </c>
      <c r="CY11" s="331">
        <v>97.08964801417153</v>
      </c>
      <c r="CZ11" s="331">
        <v>92.877818398958283</v>
      </c>
      <c r="DA11" s="331">
        <v>92.510515994299482</v>
      </c>
      <c r="DB11" s="331">
        <v>93.120042976412648</v>
      </c>
      <c r="DC11" s="331">
        <v>93.678421914695818</v>
      </c>
      <c r="DD11" s="331">
        <v>94.717129970928454</v>
      </c>
      <c r="DE11" s="331">
        <v>95.630255914793494</v>
      </c>
      <c r="DF11" s="331">
        <v>95.148319430494496</v>
      </c>
      <c r="DG11" s="331">
        <v>94.366581202811631</v>
      </c>
      <c r="DH11" s="331">
        <v>91.901409502941235</v>
      </c>
      <c r="DI11" s="331">
        <v>93.827562785748754</v>
      </c>
      <c r="DJ11" s="331">
        <v>93.939644473753688</v>
      </c>
      <c r="DK11" s="331">
        <v>94.310461153803871</v>
      </c>
      <c r="DL11" s="331">
        <v>97.437784290936193</v>
      </c>
      <c r="DM11" s="331">
        <v>97.957225410566181</v>
      </c>
      <c r="DN11" s="331">
        <v>99.012184112923435</v>
      </c>
      <c r="DO11" s="331">
        <v>98.35028969503864</v>
      </c>
      <c r="DP11" s="331">
        <v>97.526184088823769</v>
      </c>
      <c r="DQ11" s="331">
        <v>95.2219149553421</v>
      </c>
      <c r="DR11" s="331">
        <v>97.23209588059008</v>
      </c>
      <c r="DS11" s="331">
        <v>98.726586337347641</v>
      </c>
      <c r="DT11" s="331">
        <v>98.511864533794295</v>
      </c>
      <c r="DU11" s="331">
        <v>98.670875942970099</v>
      </c>
      <c r="DV11" s="331">
        <v>97.798341373955168</v>
      </c>
      <c r="DW11" s="331">
        <v>98.451748588326794</v>
      </c>
      <c r="DX11" s="331">
        <v>99.040440967346782</v>
      </c>
      <c r="DY11" s="331">
        <v>97.023723809599787</v>
      </c>
      <c r="DZ11" s="331">
        <v>103.48708082089256</v>
      </c>
      <c r="EA11" s="331">
        <v>101.49280359364488</v>
      </c>
      <c r="EB11" s="331">
        <v>103.15462322285167</v>
      </c>
      <c r="EC11" s="331">
        <v>101.85874055672978</v>
      </c>
      <c r="ED11" s="331">
        <v>101.57954283312922</v>
      </c>
      <c r="EE11" s="331">
        <v>100</v>
      </c>
      <c r="EF11" s="331">
        <v>100.63103828801614</v>
      </c>
      <c r="EG11" s="331">
        <v>101.29434425441001</v>
      </c>
      <c r="EH11" s="331">
        <v>101.70278377681981</v>
      </c>
      <c r="EI11" s="331">
        <v>104.46162977967172</v>
      </c>
      <c r="EJ11" s="331">
        <v>106.05432362230201</v>
      </c>
      <c r="EK11" s="331">
        <v>104.73622732887587</v>
      </c>
      <c r="EL11" s="331">
        <v>106.01919646144368</v>
      </c>
      <c r="EM11" s="331">
        <v>106.86092896945325</v>
      </c>
      <c r="EN11" s="331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  <c r="FL11" s="16">
        <v>126.90107368243099</v>
      </c>
      <c r="FM11" s="16">
        <v>128.4554125321161</v>
      </c>
      <c r="FN11" s="16">
        <v>129.00076248453013</v>
      </c>
      <c r="FO11" s="16">
        <v>130.15017066797174</v>
      </c>
      <c r="FP11" s="16">
        <v>135.96633193672216</v>
      </c>
      <c r="FQ11" s="16">
        <v>137.73696507340421</v>
      </c>
    </row>
    <row r="12" spans="1:173" x14ac:dyDescent="0.2">
      <c r="A12" s="113"/>
      <c r="B12" s="417" t="s">
        <v>31</v>
      </c>
      <c r="C12" s="417"/>
      <c r="D12" s="331">
        <v>47.162384022463435</v>
      </c>
      <c r="E12" s="331">
        <v>47.966269671804724</v>
      </c>
      <c r="F12" s="331">
        <v>48.585957332323069</v>
      </c>
      <c r="G12" s="331">
        <v>50.263147509324021</v>
      </c>
      <c r="H12" s="331">
        <v>50.456895597595668</v>
      </c>
      <c r="I12" s="331">
        <v>51.607644419892424</v>
      </c>
      <c r="J12" s="331">
        <v>51.350242829864456</v>
      </c>
      <c r="K12" s="331">
        <v>52.090625307731962</v>
      </c>
      <c r="L12" s="331">
        <v>53.157566242074559</v>
      </c>
      <c r="M12" s="331">
        <v>53.00968632946023</v>
      </c>
      <c r="N12" s="331">
        <v>52.185142679965843</v>
      </c>
      <c r="O12" s="331">
        <v>53.139500130761711</v>
      </c>
      <c r="P12" s="331">
        <v>54.202343687772299</v>
      </c>
      <c r="Q12" s="331">
        <v>54.695595374750525</v>
      </c>
      <c r="R12" s="331">
        <v>52.979448301022558</v>
      </c>
      <c r="S12" s="331">
        <v>54.459350553194554</v>
      </c>
      <c r="T12" s="331">
        <v>54.382650187308656</v>
      </c>
      <c r="U12" s="331">
        <v>53.917384212377193</v>
      </c>
      <c r="V12" s="331">
        <v>54.58965317770155</v>
      </c>
      <c r="W12" s="331">
        <v>54.138160874174709</v>
      </c>
      <c r="X12" s="331">
        <v>54.650765525880317</v>
      </c>
      <c r="Y12" s="331">
        <v>55.488340078892705</v>
      </c>
      <c r="Z12" s="331">
        <v>55.434459319060394</v>
      </c>
      <c r="AA12" s="331">
        <v>55.145156496552602</v>
      </c>
      <c r="AB12" s="331">
        <v>53.93940715988159</v>
      </c>
      <c r="AC12" s="331">
        <v>54.153638386576759</v>
      </c>
      <c r="AD12" s="331">
        <v>54.249930631029137</v>
      </c>
      <c r="AE12" s="331">
        <v>55.290847284906832</v>
      </c>
      <c r="AF12" s="331">
        <v>55.114292804320385</v>
      </c>
      <c r="AG12" s="331">
        <v>53.888812823774991</v>
      </c>
      <c r="AH12" s="331">
        <v>54.22823541283892</v>
      </c>
      <c r="AI12" s="331">
        <v>54.350760497496722</v>
      </c>
      <c r="AJ12" s="331">
        <v>53.775813262767151</v>
      </c>
      <c r="AK12" s="331">
        <v>54.485548205248577</v>
      </c>
      <c r="AL12" s="331">
        <v>54.105102391290188</v>
      </c>
      <c r="AM12" s="331">
        <v>53.508812115465744</v>
      </c>
      <c r="AN12" s="331">
        <v>53.979109781216209</v>
      </c>
      <c r="AO12" s="331">
        <v>53.818685453510724</v>
      </c>
      <c r="AP12" s="331">
        <v>53.39885311623744</v>
      </c>
      <c r="AQ12" s="331">
        <v>52.901577334166412</v>
      </c>
      <c r="AR12" s="331">
        <v>51.523239674201683</v>
      </c>
      <c r="AS12" s="331">
        <v>53.469787513966388</v>
      </c>
      <c r="AT12" s="331">
        <v>53.178050258892746</v>
      </c>
      <c r="AU12" s="331">
        <v>54.573067309921818</v>
      </c>
      <c r="AV12" s="331">
        <v>55.058004031773116</v>
      </c>
      <c r="AW12" s="331">
        <v>55.22730320829406</v>
      </c>
      <c r="AX12" s="331">
        <v>55.023585113715967</v>
      </c>
      <c r="AY12" s="331">
        <v>54.498610123275185</v>
      </c>
      <c r="AZ12" s="331">
        <v>55.910380247836642</v>
      </c>
      <c r="BA12" s="331">
        <v>56.124271873921082</v>
      </c>
      <c r="BB12" s="331">
        <v>57.072999493817761</v>
      </c>
      <c r="BC12" s="331">
        <v>56.861283520109026</v>
      </c>
      <c r="BD12" s="331">
        <v>57.186780711642065</v>
      </c>
      <c r="BE12" s="331">
        <v>56.475522798440238</v>
      </c>
      <c r="BF12" s="331">
        <v>57.002736096689866</v>
      </c>
      <c r="BG12" s="331">
        <v>57.995582977752669</v>
      </c>
      <c r="BH12" s="331">
        <v>58.840314872412819</v>
      </c>
      <c r="BI12" s="331">
        <v>60.028665019085516</v>
      </c>
      <c r="BJ12" s="331">
        <v>60.322549053511175</v>
      </c>
      <c r="BK12" s="331">
        <v>62.578820918292031</v>
      </c>
      <c r="BL12" s="331">
        <v>62.50770014324501</v>
      </c>
      <c r="BM12" s="331">
        <v>62.612763582662289</v>
      </c>
      <c r="BN12" s="331">
        <v>62.591707122580608</v>
      </c>
      <c r="BO12" s="331">
        <v>62.37356505024502</v>
      </c>
      <c r="BP12" s="331">
        <v>63.346383028712488</v>
      </c>
      <c r="BQ12" s="331">
        <v>63.35478141484343</v>
      </c>
      <c r="BR12" s="331">
        <v>66.163660939569681</v>
      </c>
      <c r="BS12" s="331">
        <v>67.196878545567401</v>
      </c>
      <c r="BT12" s="331">
        <v>68.1433461002716</v>
      </c>
      <c r="BU12" s="331">
        <v>69.702883951988127</v>
      </c>
      <c r="BV12" s="331">
        <v>69.113146908882484</v>
      </c>
      <c r="BW12" s="331">
        <v>69.728890665148143</v>
      </c>
      <c r="BX12" s="331">
        <v>73.334707623742389</v>
      </c>
      <c r="BY12" s="331">
        <v>74.335960049915741</v>
      </c>
      <c r="BZ12" s="331">
        <v>79.763526989794215</v>
      </c>
      <c r="CA12" s="331">
        <v>82.532286539598985</v>
      </c>
      <c r="CB12" s="331">
        <v>83.252206926245236</v>
      </c>
      <c r="CC12" s="331">
        <v>83.266678335917476</v>
      </c>
      <c r="CD12" s="331">
        <v>88.809086800838557</v>
      </c>
      <c r="CE12" s="331">
        <v>86.528045010878984</v>
      </c>
      <c r="CF12" s="331">
        <v>88.91069499935432</v>
      </c>
      <c r="CG12" s="331">
        <v>89.590202936942305</v>
      </c>
      <c r="CH12" s="331">
        <v>89.319634854602157</v>
      </c>
      <c r="CI12" s="331">
        <v>89.717424262843252</v>
      </c>
      <c r="CJ12" s="331">
        <v>88.236873920100237</v>
      </c>
      <c r="CK12" s="331">
        <v>87.776729778533436</v>
      </c>
      <c r="CL12" s="331">
        <v>86.250225569468057</v>
      </c>
      <c r="CM12" s="331">
        <v>87.058694924756367</v>
      </c>
      <c r="CN12" s="331">
        <v>84.137558696671647</v>
      </c>
      <c r="CO12" s="331">
        <v>85.950410902547532</v>
      </c>
      <c r="CP12" s="331">
        <v>84.008882347486818</v>
      </c>
      <c r="CQ12" s="331">
        <v>81.435761092523379</v>
      </c>
      <c r="CR12" s="331">
        <v>84.698610812017321</v>
      </c>
      <c r="CS12" s="331">
        <v>84.104056006585481</v>
      </c>
      <c r="CT12" s="331">
        <v>81.263259060446472</v>
      </c>
      <c r="CU12" s="331">
        <v>80.767096872358678</v>
      </c>
      <c r="CV12" s="331">
        <v>81.395643220661853</v>
      </c>
      <c r="CW12" s="331">
        <v>81.715290385399285</v>
      </c>
      <c r="CX12" s="331">
        <v>81.327451924153536</v>
      </c>
      <c r="CY12" s="331">
        <v>81.965641147698804</v>
      </c>
      <c r="CZ12" s="331">
        <v>82.65902385193391</v>
      </c>
      <c r="DA12" s="331">
        <v>83.217097611347299</v>
      </c>
      <c r="DB12" s="331">
        <v>81.51444368479882</v>
      </c>
      <c r="DC12" s="331">
        <v>83.412928552065864</v>
      </c>
      <c r="DD12" s="331">
        <v>82.053106227994505</v>
      </c>
      <c r="DE12" s="331">
        <v>82.029292979048961</v>
      </c>
      <c r="DF12" s="331">
        <v>82.187083619692061</v>
      </c>
      <c r="DG12" s="331">
        <v>84.375976782280404</v>
      </c>
      <c r="DH12" s="331">
        <v>87.032728835541477</v>
      </c>
      <c r="DI12" s="331">
        <v>86.48571279049105</v>
      </c>
      <c r="DJ12" s="331">
        <v>85.819070530487181</v>
      </c>
      <c r="DK12" s="331">
        <v>85.959535464030935</v>
      </c>
      <c r="DL12" s="331">
        <v>86.544077330315559</v>
      </c>
      <c r="DM12" s="331">
        <v>86.612786304700677</v>
      </c>
      <c r="DN12" s="331">
        <v>86.109824353477251</v>
      </c>
      <c r="DO12" s="331">
        <v>86.319673840789278</v>
      </c>
      <c r="DP12" s="331">
        <v>86.088518521813</v>
      </c>
      <c r="DQ12" s="331">
        <v>87.382434382023632</v>
      </c>
      <c r="DR12" s="331">
        <v>87.938327323360966</v>
      </c>
      <c r="DS12" s="331">
        <v>87.601017171419144</v>
      </c>
      <c r="DT12" s="331">
        <v>89.167687595818805</v>
      </c>
      <c r="DU12" s="331">
        <v>90.035428076018022</v>
      </c>
      <c r="DV12" s="331">
        <v>92.964384916319474</v>
      </c>
      <c r="DW12" s="331">
        <v>92.843936946161406</v>
      </c>
      <c r="DX12" s="331">
        <v>94.122898869317723</v>
      </c>
      <c r="DY12" s="331">
        <v>93.988488413886159</v>
      </c>
      <c r="DZ12" s="331">
        <v>96.337950088107817</v>
      </c>
      <c r="EA12" s="331">
        <v>96.459086190772751</v>
      </c>
      <c r="EB12" s="331">
        <v>96.573709326004604</v>
      </c>
      <c r="EC12" s="331">
        <v>98.642548183885594</v>
      </c>
      <c r="ED12" s="331">
        <v>99.269612032648055</v>
      </c>
      <c r="EE12" s="331">
        <v>100</v>
      </c>
      <c r="EF12" s="331">
        <v>100.9740587495597</v>
      </c>
      <c r="EG12" s="331">
        <v>101.75954370463087</v>
      </c>
      <c r="EH12" s="331">
        <v>100.91717124362698</v>
      </c>
      <c r="EI12" s="331">
        <v>101.41260807680953</v>
      </c>
      <c r="EJ12" s="331">
        <v>100.93381572553133</v>
      </c>
      <c r="EK12" s="331">
        <v>101.7324237518134</v>
      </c>
      <c r="EL12" s="331">
        <v>101.58961640496074</v>
      </c>
      <c r="EM12" s="331">
        <v>101.82722372044219</v>
      </c>
      <c r="EN12" s="331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  <c r="FL12" s="16">
        <v>117.41886957221061</v>
      </c>
      <c r="FM12" s="16">
        <v>117.90615046011932</v>
      </c>
      <c r="FN12" s="16">
        <v>119.60704352146129</v>
      </c>
      <c r="FO12" s="16">
        <v>121.57551226935365</v>
      </c>
      <c r="FP12" s="16">
        <v>122.91280971135004</v>
      </c>
      <c r="FQ12" s="16">
        <v>128.80909881888167</v>
      </c>
    </row>
    <row r="13" spans="1:173" x14ac:dyDescent="0.2">
      <c r="A13" s="113"/>
      <c r="B13" s="417" t="s">
        <v>32</v>
      </c>
      <c r="C13" s="417"/>
      <c r="D13" s="331">
        <v>42.083431603340479</v>
      </c>
      <c r="E13" s="331">
        <v>41.207896938799898</v>
      </c>
      <c r="F13" s="331">
        <v>43.489339070959304</v>
      </c>
      <c r="G13" s="331">
        <v>44.691924515156096</v>
      </c>
      <c r="H13" s="331">
        <v>43.048714804899532</v>
      </c>
      <c r="I13" s="331">
        <v>41.423893069793088</v>
      </c>
      <c r="J13" s="331">
        <v>41.706403193753431</v>
      </c>
      <c r="K13" s="331">
        <v>42.953198611555784</v>
      </c>
      <c r="L13" s="331">
        <v>43.778374241423933</v>
      </c>
      <c r="M13" s="331">
        <v>44.911881371692417</v>
      </c>
      <c r="N13" s="331">
        <v>43.773025501912024</v>
      </c>
      <c r="O13" s="331">
        <v>45.711031746050487</v>
      </c>
      <c r="P13" s="331">
        <v>47.624085966944136</v>
      </c>
      <c r="Q13" s="331">
        <v>48.000011619724724</v>
      </c>
      <c r="R13" s="331">
        <v>48.506802894745405</v>
      </c>
      <c r="S13" s="331">
        <v>45.996483479004176</v>
      </c>
      <c r="T13" s="331">
        <v>43.400751524298954</v>
      </c>
      <c r="U13" s="331">
        <v>43.99363106889421</v>
      </c>
      <c r="V13" s="331">
        <v>43.153645023022975</v>
      </c>
      <c r="W13" s="331">
        <v>43.092029401626171</v>
      </c>
      <c r="X13" s="331">
        <v>42.000031806583792</v>
      </c>
      <c r="Y13" s="331">
        <v>46.775848757297403</v>
      </c>
      <c r="Z13" s="331">
        <v>45.771023632364511</v>
      </c>
      <c r="AA13" s="331">
        <v>47.77714361371401</v>
      </c>
      <c r="AB13" s="331">
        <v>56.036397538733596</v>
      </c>
      <c r="AC13" s="331">
        <v>56.12253827745004</v>
      </c>
      <c r="AD13" s="331">
        <v>56.445707524103497</v>
      </c>
      <c r="AE13" s="331">
        <v>50.726111615086488</v>
      </c>
      <c r="AF13" s="331">
        <v>48.305945051027912</v>
      </c>
      <c r="AG13" s="331">
        <v>51.792801615264473</v>
      </c>
      <c r="AH13" s="331">
        <v>50.34682492264767</v>
      </c>
      <c r="AI13" s="331">
        <v>50.056556930803815</v>
      </c>
      <c r="AJ13" s="331">
        <v>49.802649108621146</v>
      </c>
      <c r="AK13" s="331">
        <v>58.1353339908772</v>
      </c>
      <c r="AL13" s="331">
        <v>47.509986535470134</v>
      </c>
      <c r="AM13" s="331">
        <v>47.976866640904611</v>
      </c>
      <c r="AN13" s="331">
        <v>49.219663645820795</v>
      </c>
      <c r="AO13" s="331">
        <v>49.437067319962139</v>
      </c>
      <c r="AP13" s="331">
        <v>49.715658001143311</v>
      </c>
      <c r="AQ13" s="331">
        <v>50.430549772033153</v>
      </c>
      <c r="AR13" s="331">
        <v>49.294468639950516</v>
      </c>
      <c r="AS13" s="331">
        <v>49.101296530494054</v>
      </c>
      <c r="AT13" s="331">
        <v>49.022284980882262</v>
      </c>
      <c r="AU13" s="331">
        <v>48.891922473613668</v>
      </c>
      <c r="AV13" s="331">
        <v>50.696816018353822</v>
      </c>
      <c r="AW13" s="331">
        <v>51.736425828226366</v>
      </c>
      <c r="AX13" s="331">
        <v>52.467643424087619</v>
      </c>
      <c r="AY13" s="331">
        <v>53.857107244353692</v>
      </c>
      <c r="AZ13" s="331">
        <v>55.6419853697397</v>
      </c>
      <c r="BA13" s="331">
        <v>56.081242021907698</v>
      </c>
      <c r="BB13" s="331">
        <v>55.366830795540523</v>
      </c>
      <c r="BC13" s="331">
        <v>54.835938486756902</v>
      </c>
      <c r="BD13" s="331">
        <v>53.663168056590287</v>
      </c>
      <c r="BE13" s="331">
        <v>52.892727400710925</v>
      </c>
      <c r="BF13" s="331">
        <v>52.942940337770317</v>
      </c>
      <c r="BG13" s="331">
        <v>53.741112283200096</v>
      </c>
      <c r="BH13" s="331">
        <v>54.335678013444266</v>
      </c>
      <c r="BI13" s="331">
        <v>55.667096244775159</v>
      </c>
      <c r="BJ13" s="331">
        <v>56.981686142777981</v>
      </c>
      <c r="BK13" s="331">
        <v>57.667138478390711</v>
      </c>
      <c r="BL13" s="331">
        <v>58.529572526318617</v>
      </c>
      <c r="BM13" s="331">
        <v>60.27037403059272</v>
      </c>
      <c r="BN13" s="331">
        <v>60.617460310472417</v>
      </c>
      <c r="BO13" s="331">
        <v>62.009937331754159</v>
      </c>
      <c r="BP13" s="331">
        <v>62.010699030829841</v>
      </c>
      <c r="BQ13" s="331">
        <v>61.851026771419683</v>
      </c>
      <c r="BR13" s="331">
        <v>62.08086410624616</v>
      </c>
      <c r="BS13" s="331">
        <v>62.643236598575783</v>
      </c>
      <c r="BT13" s="331">
        <v>64.132403352894087</v>
      </c>
      <c r="BU13" s="331">
        <v>66.565265213301274</v>
      </c>
      <c r="BV13" s="331">
        <v>66.879135266827532</v>
      </c>
      <c r="BW13" s="331">
        <v>67.996533455137325</v>
      </c>
      <c r="BX13" s="331">
        <v>72.177104426262915</v>
      </c>
      <c r="BY13" s="331">
        <v>73.549573801497985</v>
      </c>
      <c r="BZ13" s="331">
        <v>75.593733634936157</v>
      </c>
      <c r="CA13" s="331">
        <v>77.466539584673654</v>
      </c>
      <c r="CB13" s="331">
        <v>76.037474778502187</v>
      </c>
      <c r="CC13" s="331">
        <v>74.55881307576729</v>
      </c>
      <c r="CD13" s="331">
        <v>75.438967615329332</v>
      </c>
      <c r="CE13" s="331">
        <v>76.365633981146829</v>
      </c>
      <c r="CF13" s="331">
        <v>75.83008252300445</v>
      </c>
      <c r="CG13" s="331">
        <v>77.135267744302524</v>
      </c>
      <c r="CH13" s="331">
        <v>79.627230344901335</v>
      </c>
      <c r="CI13" s="331">
        <v>81.260078066694831</v>
      </c>
      <c r="CJ13" s="331">
        <v>85.58206065911493</v>
      </c>
      <c r="CK13" s="331">
        <v>87.272549310217698</v>
      </c>
      <c r="CL13" s="331">
        <v>90.169306936706292</v>
      </c>
      <c r="CM13" s="331">
        <v>90.514727881095837</v>
      </c>
      <c r="CN13" s="331">
        <v>87.249045055426791</v>
      </c>
      <c r="CO13" s="331">
        <v>84.605368700707643</v>
      </c>
      <c r="CP13" s="331">
        <v>83.73854208602603</v>
      </c>
      <c r="CQ13" s="331">
        <v>83.955007225450828</v>
      </c>
      <c r="CR13" s="331">
        <v>85.33027188496807</v>
      </c>
      <c r="CS13" s="331">
        <v>85.426239648304886</v>
      </c>
      <c r="CT13" s="331">
        <v>88.46947424891701</v>
      </c>
      <c r="CU13" s="331">
        <v>90.922230844070768</v>
      </c>
      <c r="CV13" s="331">
        <v>90.316615087457521</v>
      </c>
      <c r="CW13" s="331">
        <v>89.793982172670724</v>
      </c>
      <c r="CX13" s="331">
        <v>89.155873798671635</v>
      </c>
      <c r="CY13" s="331">
        <v>93.658607550695677</v>
      </c>
      <c r="CZ13" s="331">
        <v>91.161901572941204</v>
      </c>
      <c r="DA13" s="331">
        <v>89.108602534871338</v>
      </c>
      <c r="DB13" s="331">
        <v>86.800524082125662</v>
      </c>
      <c r="DC13" s="331">
        <v>86.483983484138932</v>
      </c>
      <c r="DD13" s="331">
        <v>88.706251938916182</v>
      </c>
      <c r="DE13" s="331">
        <v>88.369445648694054</v>
      </c>
      <c r="DF13" s="331">
        <v>92.003962744488959</v>
      </c>
      <c r="DG13" s="331">
        <v>94.233112669771486</v>
      </c>
      <c r="DH13" s="331">
        <v>95.780415028507392</v>
      </c>
      <c r="DI13" s="331">
        <v>93.044027343445777</v>
      </c>
      <c r="DJ13" s="331">
        <v>92.884166065136753</v>
      </c>
      <c r="DK13" s="331">
        <v>91.86892144113979</v>
      </c>
      <c r="DL13" s="331">
        <v>90.378998968075024</v>
      </c>
      <c r="DM13" s="331">
        <v>86.113218808906396</v>
      </c>
      <c r="DN13" s="331">
        <v>84.237050076524852</v>
      </c>
      <c r="DO13" s="331">
        <v>86.418940966047884</v>
      </c>
      <c r="DP13" s="331">
        <v>87.984743594877372</v>
      </c>
      <c r="DQ13" s="331">
        <v>89.357960946678929</v>
      </c>
      <c r="DR13" s="331">
        <v>91.842494721678577</v>
      </c>
      <c r="DS13" s="331">
        <v>93.280770794819475</v>
      </c>
      <c r="DT13" s="331">
        <v>94.327230463612437</v>
      </c>
      <c r="DU13" s="331">
        <v>91.630789101866853</v>
      </c>
      <c r="DV13" s="331">
        <v>91.270170453512307</v>
      </c>
      <c r="DW13" s="331">
        <v>93.165582341668156</v>
      </c>
      <c r="DX13" s="331">
        <v>90.921827875002876</v>
      </c>
      <c r="DY13" s="331">
        <v>88.922480159932547</v>
      </c>
      <c r="DZ13" s="331">
        <v>88.852830902173579</v>
      </c>
      <c r="EA13" s="331">
        <v>90.485018515903548</v>
      </c>
      <c r="EB13" s="331">
        <v>93.316268620476222</v>
      </c>
      <c r="EC13" s="331">
        <v>94.107264680516707</v>
      </c>
      <c r="ED13" s="331">
        <v>98.282701755078975</v>
      </c>
      <c r="EE13" s="331">
        <v>100</v>
      </c>
      <c r="EF13" s="331">
        <v>102.51943598844097</v>
      </c>
      <c r="EG13" s="331">
        <v>104.46563561564483</v>
      </c>
      <c r="EH13" s="331">
        <v>105.38825638590689</v>
      </c>
      <c r="EI13" s="331">
        <v>106.56530079277567</v>
      </c>
      <c r="EJ13" s="331">
        <v>105.30325577780459</v>
      </c>
      <c r="EK13" s="331">
        <v>103.67330285042058</v>
      </c>
      <c r="EL13" s="331">
        <v>102.91037652937641</v>
      </c>
      <c r="EM13" s="331">
        <v>102.53918325746358</v>
      </c>
      <c r="EN13" s="331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  <c r="FL13" s="16">
        <v>129.00961439099964</v>
      </c>
      <c r="FM13" s="16">
        <v>133.11474005011857</v>
      </c>
      <c r="FN13" s="16">
        <v>134.90307995298761</v>
      </c>
      <c r="FO13" s="16">
        <v>144.20108652664993</v>
      </c>
      <c r="FP13" s="16">
        <v>150.31206710323184</v>
      </c>
      <c r="FQ13" s="16">
        <v>145.80774194958082</v>
      </c>
    </row>
    <row r="14" spans="1:173" x14ac:dyDescent="0.2">
      <c r="A14" s="113"/>
      <c r="B14" s="417" t="s">
        <v>33</v>
      </c>
      <c r="C14" s="417"/>
      <c r="D14" s="331">
        <v>37.462220328385257</v>
      </c>
      <c r="E14" s="331">
        <v>37.013090970237037</v>
      </c>
      <c r="F14" s="331">
        <v>37.948365372833109</v>
      </c>
      <c r="G14" s="331">
        <v>37.345284311087603</v>
      </c>
      <c r="H14" s="331">
        <v>37.238957080482088</v>
      </c>
      <c r="I14" s="331">
        <v>38.348768398245859</v>
      </c>
      <c r="J14" s="331">
        <v>37.737148924080323</v>
      </c>
      <c r="K14" s="331">
        <v>39.906404838092172</v>
      </c>
      <c r="L14" s="331">
        <v>42.685104937594126</v>
      </c>
      <c r="M14" s="331">
        <v>43.758693689008744</v>
      </c>
      <c r="N14" s="331">
        <v>44.355859009711821</v>
      </c>
      <c r="O14" s="331">
        <v>45.168550616046758</v>
      </c>
      <c r="P14" s="331">
        <v>44.139151133815304</v>
      </c>
      <c r="Q14" s="331">
        <v>42.588765695759122</v>
      </c>
      <c r="R14" s="331">
        <v>43.407809989873634</v>
      </c>
      <c r="S14" s="331">
        <v>42.41182883244079</v>
      </c>
      <c r="T14" s="331">
        <v>42.870325622181667</v>
      </c>
      <c r="U14" s="331">
        <v>46.100943922804667</v>
      </c>
      <c r="V14" s="331">
        <v>44.87860048276243</v>
      </c>
      <c r="W14" s="331">
        <v>45.19042455334543</v>
      </c>
      <c r="X14" s="331">
        <v>45.696226548067386</v>
      </c>
      <c r="Y14" s="331">
        <v>47.652515467053277</v>
      </c>
      <c r="Z14" s="331">
        <v>48.234110059630183</v>
      </c>
      <c r="AA14" s="331">
        <v>44.557186423255779</v>
      </c>
      <c r="AB14" s="331">
        <v>43.670079276074397</v>
      </c>
      <c r="AC14" s="331">
        <v>44.375659773408728</v>
      </c>
      <c r="AD14" s="331">
        <v>44.522516791718189</v>
      </c>
      <c r="AE14" s="331">
        <v>44.624356885629076</v>
      </c>
      <c r="AF14" s="331">
        <v>44.297349775894773</v>
      </c>
      <c r="AG14" s="331">
        <v>43.631247835963194</v>
      </c>
      <c r="AH14" s="331">
        <v>44.466705792044216</v>
      </c>
      <c r="AI14" s="331">
        <v>43.236887102374951</v>
      </c>
      <c r="AJ14" s="331">
        <v>42.109334678617536</v>
      </c>
      <c r="AK14" s="331">
        <v>42.72779319199757</v>
      </c>
      <c r="AL14" s="331">
        <v>42.098158721062816</v>
      </c>
      <c r="AM14" s="331">
        <v>42.984855417741464</v>
      </c>
      <c r="AN14" s="331">
        <v>43.894532757210307</v>
      </c>
      <c r="AO14" s="331">
        <v>43.404805282276023</v>
      </c>
      <c r="AP14" s="331">
        <v>43.586603872308658</v>
      </c>
      <c r="AQ14" s="331">
        <v>45.597730451115225</v>
      </c>
      <c r="AR14" s="331">
        <v>45.285228819669811</v>
      </c>
      <c r="AS14" s="331">
        <v>45.55729840813278</v>
      </c>
      <c r="AT14" s="331">
        <v>45.153736859977606</v>
      </c>
      <c r="AU14" s="331">
        <v>45.418890244701821</v>
      </c>
      <c r="AV14" s="331">
        <v>45.9549320091757</v>
      </c>
      <c r="AW14" s="331">
        <v>48.337012370557062</v>
      </c>
      <c r="AX14" s="331">
        <v>47.84267479269387</v>
      </c>
      <c r="AY14" s="331">
        <v>48.356012384942936</v>
      </c>
      <c r="AZ14" s="331">
        <v>48.158937760431805</v>
      </c>
      <c r="BA14" s="331">
        <v>46.789162679559603</v>
      </c>
      <c r="BB14" s="331">
        <v>47.116831079374684</v>
      </c>
      <c r="BC14" s="331">
        <v>47.504449958495556</v>
      </c>
      <c r="BD14" s="331">
        <v>48.695014779050354</v>
      </c>
      <c r="BE14" s="331">
        <v>50.281731146473966</v>
      </c>
      <c r="BF14" s="331">
        <v>49.424108724911896</v>
      </c>
      <c r="BG14" s="331">
        <v>50.054455286817642</v>
      </c>
      <c r="BH14" s="331">
        <v>49.793217796542031</v>
      </c>
      <c r="BI14" s="331">
        <v>50.500516798550365</v>
      </c>
      <c r="BJ14" s="331">
        <v>50.946065218431194</v>
      </c>
      <c r="BK14" s="331">
        <v>50.459148926815651</v>
      </c>
      <c r="BL14" s="331">
        <v>51.401218601940094</v>
      </c>
      <c r="BM14" s="331">
        <v>51.251423789571113</v>
      </c>
      <c r="BN14" s="331">
        <v>56.16916850846782</v>
      </c>
      <c r="BO14" s="331">
        <v>56.620144600485688</v>
      </c>
      <c r="BP14" s="331">
        <v>57.436604551562901</v>
      </c>
      <c r="BQ14" s="331">
        <v>59.397485220186908</v>
      </c>
      <c r="BR14" s="331">
        <v>59.026039581951323</v>
      </c>
      <c r="BS14" s="331">
        <v>60.345338102261437</v>
      </c>
      <c r="BT14" s="331">
        <v>61.906414632213327</v>
      </c>
      <c r="BU14" s="331">
        <v>60.716514374694682</v>
      </c>
      <c r="BV14" s="331">
        <v>61.71342136576002</v>
      </c>
      <c r="BW14" s="331">
        <v>61.034389047145929</v>
      </c>
      <c r="BX14" s="331">
        <v>64.65231244730137</v>
      </c>
      <c r="BY14" s="331">
        <v>65.002688468340565</v>
      </c>
      <c r="BZ14" s="331">
        <v>65.348491103889572</v>
      </c>
      <c r="CA14" s="331">
        <v>68.302944312140809</v>
      </c>
      <c r="CB14" s="331">
        <v>68.719591865677359</v>
      </c>
      <c r="CC14" s="331">
        <v>66.924456049013671</v>
      </c>
      <c r="CD14" s="331">
        <v>70.388897082614179</v>
      </c>
      <c r="CE14" s="331">
        <v>71.278656676753016</v>
      </c>
      <c r="CF14" s="331">
        <v>71.470579800372604</v>
      </c>
      <c r="CG14" s="331">
        <v>71.208810302903657</v>
      </c>
      <c r="CH14" s="331">
        <v>71.824698798144951</v>
      </c>
      <c r="CI14" s="331">
        <v>71.549451063155743</v>
      </c>
      <c r="CJ14" s="331">
        <v>75.419686194474153</v>
      </c>
      <c r="CK14" s="331">
        <v>78.744492404938768</v>
      </c>
      <c r="CL14" s="331">
        <v>79.035610463389403</v>
      </c>
      <c r="CM14" s="331">
        <v>80.957534988714315</v>
      </c>
      <c r="CN14" s="331">
        <v>83.00199655415966</v>
      </c>
      <c r="CO14" s="331">
        <v>79.989979468941129</v>
      </c>
      <c r="CP14" s="331">
        <v>79.228501094566752</v>
      </c>
      <c r="CQ14" s="331">
        <v>82.447344368422065</v>
      </c>
      <c r="CR14" s="331">
        <v>83.94654667884268</v>
      </c>
      <c r="CS14" s="331">
        <v>87.5975482851224</v>
      </c>
      <c r="CT14" s="331">
        <v>86.270006013797143</v>
      </c>
      <c r="CU14" s="331">
        <v>83.098013634788444</v>
      </c>
      <c r="CV14" s="331">
        <v>82.233909570803988</v>
      </c>
      <c r="CW14" s="331">
        <v>84.018048856633399</v>
      </c>
      <c r="CX14" s="331">
        <v>83.057845981060154</v>
      </c>
      <c r="CY14" s="331">
        <v>82.189458467710338</v>
      </c>
      <c r="CZ14" s="331">
        <v>83.788341438177397</v>
      </c>
      <c r="DA14" s="331">
        <v>83.702750753804267</v>
      </c>
      <c r="DB14" s="331">
        <v>96.621032260306066</v>
      </c>
      <c r="DC14" s="331">
        <v>93.819408129543518</v>
      </c>
      <c r="DD14" s="331">
        <v>89.927566722310331</v>
      </c>
      <c r="DE14" s="331">
        <v>88.067888561988809</v>
      </c>
      <c r="DF14" s="331">
        <v>86.872427624462361</v>
      </c>
      <c r="DG14" s="331">
        <v>82.335189373679086</v>
      </c>
      <c r="DH14" s="331">
        <v>83.50250909435654</v>
      </c>
      <c r="DI14" s="331">
        <v>82.054118990821522</v>
      </c>
      <c r="DJ14" s="331">
        <v>84.75120129389741</v>
      </c>
      <c r="DK14" s="331">
        <v>88.292865117680975</v>
      </c>
      <c r="DL14" s="331">
        <v>88.646074480160337</v>
      </c>
      <c r="DM14" s="331">
        <v>90.501751049400681</v>
      </c>
      <c r="DN14" s="331">
        <v>88.848794913539933</v>
      </c>
      <c r="DO14" s="331">
        <v>92.295367036929576</v>
      </c>
      <c r="DP14" s="331">
        <v>91.311888916307907</v>
      </c>
      <c r="DQ14" s="331">
        <v>92.67602071363568</v>
      </c>
      <c r="DR14" s="331">
        <v>90.682065819499186</v>
      </c>
      <c r="DS14" s="331">
        <v>90.400314044947038</v>
      </c>
      <c r="DT14" s="331">
        <v>88.831121779188962</v>
      </c>
      <c r="DU14" s="331">
        <v>89.340999728779707</v>
      </c>
      <c r="DV14" s="331">
        <v>89.291340220924454</v>
      </c>
      <c r="DW14" s="331">
        <v>91.806234970167793</v>
      </c>
      <c r="DX14" s="331">
        <v>92.16325589056099</v>
      </c>
      <c r="DY14" s="331">
        <v>91.855336408133638</v>
      </c>
      <c r="DZ14" s="331">
        <v>95.377700452085435</v>
      </c>
      <c r="EA14" s="331">
        <v>93.300808600913058</v>
      </c>
      <c r="EB14" s="331">
        <v>95.012447195699366</v>
      </c>
      <c r="EC14" s="331">
        <v>97.100261003589523</v>
      </c>
      <c r="ED14" s="331">
        <v>100.73323330795174</v>
      </c>
      <c r="EE14" s="331">
        <v>100</v>
      </c>
      <c r="EF14" s="331">
        <v>101.54129659659483</v>
      </c>
      <c r="EG14" s="331">
        <v>101.4478855936794</v>
      </c>
      <c r="EH14" s="331">
        <v>100.84503895951251</v>
      </c>
      <c r="EI14" s="331">
        <v>102.52907860475926</v>
      </c>
      <c r="EJ14" s="331">
        <v>103.81912535004003</v>
      </c>
      <c r="EK14" s="331">
        <v>102.59419529375788</v>
      </c>
      <c r="EL14" s="331">
        <v>104.13239282589525</v>
      </c>
      <c r="EM14" s="331">
        <v>104.82594534513596</v>
      </c>
      <c r="EN14" s="331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  <c r="FL14" s="16">
        <v>128.57930651000234</v>
      </c>
      <c r="FM14" s="16">
        <v>134.30295012582627</v>
      </c>
      <c r="FN14" s="16">
        <v>138.63361350347054</v>
      </c>
      <c r="FO14" s="16">
        <v>141.65226514424154</v>
      </c>
      <c r="FP14" s="16">
        <v>152.1892256120075</v>
      </c>
      <c r="FQ14" s="16">
        <v>152.74861994568261</v>
      </c>
    </row>
    <row r="15" spans="1:173" x14ac:dyDescent="0.2">
      <c r="A15" s="113"/>
      <c r="B15" s="425" t="s">
        <v>34</v>
      </c>
      <c r="C15" s="425"/>
      <c r="D15" s="331">
        <v>48.747622761736281</v>
      </c>
      <c r="E15" s="331">
        <v>49.664998161462805</v>
      </c>
      <c r="F15" s="331">
        <v>49.587359735630798</v>
      </c>
      <c r="G15" s="331">
        <v>49.992723110898424</v>
      </c>
      <c r="H15" s="331">
        <v>50.61737510212339</v>
      </c>
      <c r="I15" s="331">
        <v>51.022504739862178</v>
      </c>
      <c r="J15" s="331">
        <v>53.23502550484303</v>
      </c>
      <c r="K15" s="331">
        <v>53.34240685302472</v>
      </c>
      <c r="L15" s="331">
        <v>52.338446877426634</v>
      </c>
      <c r="M15" s="331">
        <v>54.79758377639498</v>
      </c>
      <c r="N15" s="331">
        <v>54.325623322516165</v>
      </c>
      <c r="O15" s="331">
        <v>54.32198917898576</v>
      </c>
      <c r="P15" s="331">
        <v>54.85853655442962</v>
      </c>
      <c r="Q15" s="331">
        <v>54.724489426676229</v>
      </c>
      <c r="R15" s="331">
        <v>56.470586606776415</v>
      </c>
      <c r="S15" s="331">
        <v>57.281892618823775</v>
      </c>
      <c r="T15" s="331">
        <v>57.665403211301822</v>
      </c>
      <c r="U15" s="331">
        <v>58.50893550023379</v>
      </c>
      <c r="V15" s="331">
        <v>57.714911827452077</v>
      </c>
      <c r="W15" s="331">
        <v>57.884814428980732</v>
      </c>
      <c r="X15" s="331">
        <v>58.266518362522213</v>
      </c>
      <c r="Y15" s="331">
        <v>57.948485116551808</v>
      </c>
      <c r="Z15" s="331">
        <v>57.912387064609405</v>
      </c>
      <c r="AA15" s="331">
        <v>57.783937424731015</v>
      </c>
      <c r="AB15" s="331">
        <v>57.780018710503057</v>
      </c>
      <c r="AC15" s="331">
        <v>57.545800564498968</v>
      </c>
      <c r="AD15" s="331">
        <v>56.069137061809826</v>
      </c>
      <c r="AE15" s="331">
        <v>56.102371128022313</v>
      </c>
      <c r="AF15" s="331">
        <v>56.37093539612475</v>
      </c>
      <c r="AG15" s="331">
        <v>55.75937797164017</v>
      </c>
      <c r="AH15" s="331">
        <v>56.130333619217581</v>
      </c>
      <c r="AI15" s="331">
        <v>56.507741749444968</v>
      </c>
      <c r="AJ15" s="331">
        <v>56.201843022998055</v>
      </c>
      <c r="AK15" s="331">
        <v>56.135729054280965</v>
      </c>
      <c r="AL15" s="331">
        <v>55.73972086824638</v>
      </c>
      <c r="AM15" s="331">
        <v>56.104382615095702</v>
      </c>
      <c r="AN15" s="331">
        <v>56.622043640408592</v>
      </c>
      <c r="AO15" s="331">
        <v>56.727531208718482</v>
      </c>
      <c r="AP15" s="331">
        <v>56.162750312847862</v>
      </c>
      <c r="AQ15" s="331">
        <v>56.162361224393344</v>
      </c>
      <c r="AR15" s="331">
        <v>56.259208475329466</v>
      </c>
      <c r="AS15" s="331">
        <v>56.224714822472684</v>
      </c>
      <c r="AT15" s="331">
        <v>56.963870957910693</v>
      </c>
      <c r="AU15" s="331">
        <v>57.031127780272556</v>
      </c>
      <c r="AV15" s="331">
        <v>56.953965935046583</v>
      </c>
      <c r="AW15" s="331">
        <v>57.348084424435456</v>
      </c>
      <c r="AX15" s="331">
        <v>57.046045500268065</v>
      </c>
      <c r="AY15" s="331">
        <v>57.491672510631609</v>
      </c>
      <c r="AZ15" s="331">
        <v>57.498952310296609</v>
      </c>
      <c r="BA15" s="331">
        <v>58.390804471109185</v>
      </c>
      <c r="BB15" s="331">
        <v>58.248532024231565</v>
      </c>
      <c r="BC15" s="331">
        <v>59.286685306142672</v>
      </c>
      <c r="BD15" s="331">
        <v>59.433740000337082</v>
      </c>
      <c r="BE15" s="331">
        <v>59.341959863158102</v>
      </c>
      <c r="BF15" s="331">
        <v>59.225130155190008</v>
      </c>
      <c r="BG15" s="331">
        <v>59.329507764332391</v>
      </c>
      <c r="BH15" s="331">
        <v>60.100850246194511</v>
      </c>
      <c r="BI15" s="331">
        <v>60.368802148409031</v>
      </c>
      <c r="BJ15" s="331">
        <v>61.497005811798772</v>
      </c>
      <c r="BK15" s="331">
        <v>61.945040564635114</v>
      </c>
      <c r="BL15" s="331">
        <v>62.576205422438704</v>
      </c>
      <c r="BM15" s="331">
        <v>61.868503180436164</v>
      </c>
      <c r="BN15" s="331">
        <v>61.696731556325403</v>
      </c>
      <c r="BO15" s="331">
        <v>62.017273771216914</v>
      </c>
      <c r="BP15" s="331">
        <v>62.934457016628585</v>
      </c>
      <c r="BQ15" s="331">
        <v>63.242606519885832</v>
      </c>
      <c r="BR15" s="331">
        <v>62.659504816460746</v>
      </c>
      <c r="BS15" s="331">
        <v>64.066029659171704</v>
      </c>
      <c r="BT15" s="331">
        <v>64.224590420582672</v>
      </c>
      <c r="BU15" s="331">
        <v>65.076657927565222</v>
      </c>
      <c r="BV15" s="331">
        <v>64.86337924643459</v>
      </c>
      <c r="BW15" s="331">
        <v>65.211099813792018</v>
      </c>
      <c r="BX15" s="331">
        <v>68.00852771472114</v>
      </c>
      <c r="BY15" s="331">
        <v>68.852177433426348</v>
      </c>
      <c r="BZ15" s="331">
        <v>69.199469502387757</v>
      </c>
      <c r="CA15" s="331">
        <v>69.286555374717921</v>
      </c>
      <c r="CB15" s="331">
        <v>69.701207694583928</v>
      </c>
      <c r="CC15" s="331">
        <v>70.521793965264578</v>
      </c>
      <c r="CD15" s="331">
        <v>70.89826213627444</v>
      </c>
      <c r="CE15" s="331">
        <v>72.13171857345678</v>
      </c>
      <c r="CF15" s="331">
        <v>74.825320235421998</v>
      </c>
      <c r="CG15" s="331">
        <v>75.528216431601649</v>
      </c>
      <c r="CH15" s="331">
        <v>76.033640083758741</v>
      </c>
      <c r="CI15" s="331">
        <v>76.663829865909392</v>
      </c>
      <c r="CJ15" s="331">
        <v>76.420789920415444</v>
      </c>
      <c r="CK15" s="331">
        <v>74.457024698611178</v>
      </c>
      <c r="CL15" s="331">
        <v>74.924217967436704</v>
      </c>
      <c r="CM15" s="331">
        <v>77.196894980608008</v>
      </c>
      <c r="CN15" s="331">
        <v>79.735726697476153</v>
      </c>
      <c r="CO15" s="331">
        <v>80.485583097807663</v>
      </c>
      <c r="CP15" s="331">
        <v>80.348036252159318</v>
      </c>
      <c r="CQ15" s="331">
        <v>80.503209149782577</v>
      </c>
      <c r="CR15" s="331">
        <v>81.067038814758448</v>
      </c>
      <c r="CS15" s="331">
        <v>81.09148075280784</v>
      </c>
      <c r="CT15" s="331">
        <v>81.228256895437866</v>
      </c>
      <c r="CU15" s="331">
        <v>81.029578517302369</v>
      </c>
      <c r="CV15" s="331">
        <v>81.198613938778706</v>
      </c>
      <c r="CW15" s="331">
        <v>81.011873239738776</v>
      </c>
      <c r="CX15" s="331">
        <v>82.656876506535014</v>
      </c>
      <c r="CY15" s="331">
        <v>83.599392921621984</v>
      </c>
      <c r="CZ15" s="331">
        <v>81.124324509814031</v>
      </c>
      <c r="DA15" s="331">
        <v>79.950956804052396</v>
      </c>
      <c r="DB15" s="331">
        <v>78.592134663265142</v>
      </c>
      <c r="DC15" s="331">
        <v>78.548272885002092</v>
      </c>
      <c r="DD15" s="331">
        <v>78.418824894093618</v>
      </c>
      <c r="DE15" s="331">
        <v>79.660522347636032</v>
      </c>
      <c r="DF15" s="331">
        <v>80.44473816966223</v>
      </c>
      <c r="DG15" s="331">
        <v>81.027878762322203</v>
      </c>
      <c r="DH15" s="331">
        <v>81.295439710284214</v>
      </c>
      <c r="DI15" s="331">
        <v>81.622649676113156</v>
      </c>
      <c r="DJ15" s="331">
        <v>85.354524909858938</v>
      </c>
      <c r="DK15" s="331">
        <v>85.588053907851958</v>
      </c>
      <c r="DL15" s="331">
        <v>86.085844675772051</v>
      </c>
      <c r="DM15" s="331">
        <v>87.433199814156353</v>
      </c>
      <c r="DN15" s="331">
        <v>87.435053995729518</v>
      </c>
      <c r="DO15" s="331">
        <v>88.144213350414162</v>
      </c>
      <c r="DP15" s="331">
        <v>91.374471953954938</v>
      </c>
      <c r="DQ15" s="331">
        <v>92.354933083605928</v>
      </c>
      <c r="DR15" s="331">
        <v>92.479493902615403</v>
      </c>
      <c r="DS15" s="331">
        <v>92.516781897943503</v>
      </c>
      <c r="DT15" s="331">
        <v>92.463752985025607</v>
      </c>
      <c r="DU15" s="331">
        <v>92.462513838316099</v>
      </c>
      <c r="DV15" s="331">
        <v>95.36601653099703</v>
      </c>
      <c r="DW15" s="331">
        <v>95.721035689530396</v>
      </c>
      <c r="DX15" s="331">
        <v>97.322939343222018</v>
      </c>
      <c r="DY15" s="331">
        <v>99.484908853168278</v>
      </c>
      <c r="DZ15" s="331">
        <v>99.342790669001388</v>
      </c>
      <c r="EA15" s="331">
        <v>99.582687550765542</v>
      </c>
      <c r="EB15" s="331">
        <v>99.05667057784467</v>
      </c>
      <c r="EC15" s="331">
        <v>100.20392651607538</v>
      </c>
      <c r="ED15" s="331">
        <v>100.43227538525866</v>
      </c>
      <c r="EE15" s="331">
        <v>100</v>
      </c>
      <c r="EF15" s="331">
        <v>100.82870151098922</v>
      </c>
      <c r="EG15" s="331">
        <v>101.20812797601421</v>
      </c>
      <c r="EH15" s="331">
        <v>104.21724868025713</v>
      </c>
      <c r="EI15" s="331">
        <v>104.37412298859959</v>
      </c>
      <c r="EJ15" s="331">
        <v>105.13563545136863</v>
      </c>
      <c r="EK15" s="331">
        <v>106.27092266366652</v>
      </c>
      <c r="EL15" s="331">
        <v>106.16367331183345</v>
      </c>
      <c r="EM15" s="331">
        <v>106.7333310365664</v>
      </c>
      <c r="EN15" s="331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  <c r="FL15" s="16">
        <v>122.06361586585945</v>
      </c>
      <c r="FM15" s="16">
        <v>122.83174726297575</v>
      </c>
      <c r="FN15" s="16">
        <v>125.69398790011513</v>
      </c>
      <c r="FO15" s="16">
        <v>130.60212342495737</v>
      </c>
      <c r="FP15" s="16">
        <v>131.23148820740465</v>
      </c>
      <c r="FQ15" s="16">
        <v>131.82566363012074</v>
      </c>
    </row>
    <row r="16" spans="1:173" x14ac:dyDescent="0.2">
      <c r="A16" s="113"/>
      <c r="B16" s="59" t="s">
        <v>35</v>
      </c>
      <c r="C16" s="148"/>
      <c r="D16" s="331">
        <v>48.79486102811952</v>
      </c>
      <c r="E16" s="331">
        <v>49.035624028127089</v>
      </c>
      <c r="F16" s="331">
        <v>49.165442074261897</v>
      </c>
      <c r="G16" s="331">
        <v>49.805810818371903</v>
      </c>
      <c r="H16" s="331">
        <v>50.791955757323791</v>
      </c>
      <c r="I16" s="331">
        <v>51.382001884421456</v>
      </c>
      <c r="J16" s="331">
        <v>52.154388873922031</v>
      </c>
      <c r="K16" s="331">
        <v>53.315995263726428</v>
      </c>
      <c r="L16" s="331">
        <v>54.000424881659526</v>
      </c>
      <c r="M16" s="331">
        <v>53.642800236067025</v>
      </c>
      <c r="N16" s="331">
        <v>53.857887796272955</v>
      </c>
      <c r="O16" s="331">
        <v>53.659952031788009</v>
      </c>
      <c r="P16" s="331">
        <v>53.732517664330601</v>
      </c>
      <c r="Q16" s="331">
        <v>53.083845004332936</v>
      </c>
      <c r="R16" s="331">
        <v>54.238005521071514</v>
      </c>
      <c r="S16" s="331">
        <v>54.944644105760403</v>
      </c>
      <c r="T16" s="331">
        <v>55.387385754461704</v>
      </c>
      <c r="U16" s="331">
        <v>55.77204046392211</v>
      </c>
      <c r="V16" s="331">
        <v>56.124410489170657</v>
      </c>
      <c r="W16" s="331">
        <v>56.791540481707401</v>
      </c>
      <c r="X16" s="331">
        <v>57.699991860956516</v>
      </c>
      <c r="Y16" s="331">
        <v>57.670148130249885</v>
      </c>
      <c r="Z16" s="331">
        <v>57.801458009700113</v>
      </c>
      <c r="AA16" s="331">
        <v>57.539958128590087</v>
      </c>
      <c r="AB16" s="331">
        <v>58.111546003289106</v>
      </c>
      <c r="AC16" s="331">
        <v>58.094557692569488</v>
      </c>
      <c r="AD16" s="331">
        <v>58.358023604169304</v>
      </c>
      <c r="AE16" s="331">
        <v>59.504086331336907</v>
      </c>
      <c r="AF16" s="331">
        <v>59.182200120215455</v>
      </c>
      <c r="AG16" s="331">
        <v>59.211653947622864</v>
      </c>
      <c r="AH16" s="331">
        <v>58.560583705004404</v>
      </c>
      <c r="AI16" s="331">
        <v>58.981898392398641</v>
      </c>
      <c r="AJ16" s="331">
        <v>59.065914225585097</v>
      </c>
      <c r="AK16" s="331">
        <v>59.5991357216149</v>
      </c>
      <c r="AL16" s="331">
        <v>59.697214704706525</v>
      </c>
      <c r="AM16" s="331">
        <v>59.634754795693148</v>
      </c>
      <c r="AN16" s="331">
        <v>60.187382006028223</v>
      </c>
      <c r="AO16" s="331">
        <v>60.441826466880322</v>
      </c>
      <c r="AP16" s="331">
        <v>60.19702594652982</v>
      </c>
      <c r="AQ16" s="331">
        <v>60.225723499603404</v>
      </c>
      <c r="AR16" s="331">
        <v>60.389058965620073</v>
      </c>
      <c r="AS16" s="331">
        <v>61.016141117837108</v>
      </c>
      <c r="AT16" s="331">
        <v>61.418853976065364</v>
      </c>
      <c r="AU16" s="331">
        <v>60.955395450782028</v>
      </c>
      <c r="AV16" s="331">
        <v>60.942823515533092</v>
      </c>
      <c r="AW16" s="331">
        <v>60.815653845463721</v>
      </c>
      <c r="AX16" s="331">
        <v>60.947746901596275</v>
      </c>
      <c r="AY16" s="331">
        <v>60.218333937779384</v>
      </c>
      <c r="AZ16" s="331">
        <v>61.030535170013714</v>
      </c>
      <c r="BA16" s="331">
        <v>61.136633954044306</v>
      </c>
      <c r="BB16" s="331">
        <v>61.753758257366414</v>
      </c>
      <c r="BC16" s="331">
        <v>61.921696756707348</v>
      </c>
      <c r="BD16" s="331">
        <v>62.032375471833724</v>
      </c>
      <c r="BE16" s="331">
        <v>61.831265633243348</v>
      </c>
      <c r="BF16" s="331">
        <v>62.727209495141885</v>
      </c>
      <c r="BG16" s="331">
        <v>62.298917227275254</v>
      </c>
      <c r="BH16" s="331">
        <v>62.962636747469489</v>
      </c>
      <c r="BI16" s="331">
        <v>63.276991828438859</v>
      </c>
      <c r="BJ16" s="331">
        <v>63.094497437312391</v>
      </c>
      <c r="BK16" s="331">
        <v>63.168320793189793</v>
      </c>
      <c r="BL16" s="331">
        <v>63.660635161467262</v>
      </c>
      <c r="BM16" s="331">
        <v>63.582066431803433</v>
      </c>
      <c r="BN16" s="331">
        <v>63.338011069125493</v>
      </c>
      <c r="BO16" s="331">
        <v>63.542358407794993</v>
      </c>
      <c r="BP16" s="331">
        <v>63.784884230039026</v>
      </c>
      <c r="BQ16" s="331">
        <v>63.905465713906466</v>
      </c>
      <c r="BR16" s="331">
        <v>64.325209141379062</v>
      </c>
      <c r="BS16" s="331">
        <v>65.227658378864049</v>
      </c>
      <c r="BT16" s="331">
        <v>66.121780647539538</v>
      </c>
      <c r="BU16" s="331">
        <v>66.977502786922116</v>
      </c>
      <c r="BV16" s="331">
        <v>67.70058493553006</v>
      </c>
      <c r="BW16" s="331">
        <v>68.120286669758315</v>
      </c>
      <c r="BX16" s="331">
        <v>69.233751037102465</v>
      </c>
      <c r="BY16" s="331">
        <v>68.799365059946581</v>
      </c>
      <c r="BZ16" s="331">
        <v>69.709006842591066</v>
      </c>
      <c r="CA16" s="331">
        <v>70.64301412360237</v>
      </c>
      <c r="CB16" s="331">
        <v>71.972582030786057</v>
      </c>
      <c r="CC16" s="331">
        <v>73.221701541630935</v>
      </c>
      <c r="CD16" s="331">
        <v>73.747596139213542</v>
      </c>
      <c r="CE16" s="331">
        <v>74.712683012649009</v>
      </c>
      <c r="CF16" s="331">
        <v>76.408944849781889</v>
      </c>
      <c r="CG16" s="331">
        <v>78.115003160214087</v>
      </c>
      <c r="CH16" s="331">
        <v>78.709897370367813</v>
      </c>
      <c r="CI16" s="331">
        <v>78.658462332867813</v>
      </c>
      <c r="CJ16" s="331">
        <v>79.293874936909418</v>
      </c>
      <c r="CK16" s="331">
        <v>80.050621104437468</v>
      </c>
      <c r="CL16" s="331">
        <v>80.48427337622897</v>
      </c>
      <c r="CM16" s="331">
        <v>80.860800977121627</v>
      </c>
      <c r="CN16" s="331">
        <v>82.681062783819243</v>
      </c>
      <c r="CO16" s="331">
        <v>83.660322062124465</v>
      </c>
      <c r="CP16" s="331">
        <v>83.750416489006057</v>
      </c>
      <c r="CQ16" s="331">
        <v>84.695458949682362</v>
      </c>
      <c r="CR16" s="331">
        <v>85.845483152932843</v>
      </c>
      <c r="CS16" s="331">
        <v>86.593172229212414</v>
      </c>
      <c r="CT16" s="331">
        <v>86.440372399819367</v>
      </c>
      <c r="CU16" s="331">
        <v>86.883833987403705</v>
      </c>
      <c r="CV16" s="331">
        <v>87.440426414563063</v>
      </c>
      <c r="CW16" s="331">
        <v>86.821081546139979</v>
      </c>
      <c r="CX16" s="331">
        <v>87.338178309141057</v>
      </c>
      <c r="CY16" s="331">
        <v>87.359490754795189</v>
      </c>
      <c r="CZ16" s="331">
        <v>87.966920784266932</v>
      </c>
      <c r="DA16" s="331">
        <v>88.455011048138161</v>
      </c>
      <c r="DB16" s="331">
        <v>88.508202991788366</v>
      </c>
      <c r="DC16" s="331">
        <v>88.41881445307682</v>
      </c>
      <c r="DD16" s="331">
        <v>88.860846867304758</v>
      </c>
      <c r="DE16" s="331">
        <v>89.27363494680894</v>
      </c>
      <c r="DF16" s="331">
        <v>89.240088817140929</v>
      </c>
      <c r="DG16" s="331">
        <v>89.461000222403413</v>
      </c>
      <c r="DH16" s="331">
        <v>89.995959545028782</v>
      </c>
      <c r="DI16" s="331">
        <v>90.073062128198629</v>
      </c>
      <c r="DJ16" s="331">
        <v>91.836765450582433</v>
      </c>
      <c r="DK16" s="331">
        <v>91.953581488470448</v>
      </c>
      <c r="DL16" s="331">
        <v>91.519042508174479</v>
      </c>
      <c r="DM16" s="331">
        <v>92.576371646029457</v>
      </c>
      <c r="DN16" s="331">
        <v>92.703525274114966</v>
      </c>
      <c r="DO16" s="331">
        <v>92.602635188978425</v>
      </c>
      <c r="DP16" s="331">
        <v>93.961285766262705</v>
      </c>
      <c r="DQ16" s="331">
        <v>94.739830851089195</v>
      </c>
      <c r="DR16" s="331">
        <v>94.974201724900112</v>
      </c>
      <c r="DS16" s="331">
        <v>95.930449563719066</v>
      </c>
      <c r="DT16" s="331">
        <v>96.12933772488131</v>
      </c>
      <c r="DU16" s="331">
        <v>96.720872249092736</v>
      </c>
      <c r="DV16" s="331">
        <v>96.202125963246388</v>
      </c>
      <c r="DW16" s="331">
        <v>97.273782057086578</v>
      </c>
      <c r="DX16" s="331">
        <v>97.356300082801695</v>
      </c>
      <c r="DY16" s="331">
        <v>97.898055713664476</v>
      </c>
      <c r="DZ16" s="331">
        <v>98.626382848880468</v>
      </c>
      <c r="EA16" s="331">
        <v>96.62392061885356</v>
      </c>
      <c r="EB16" s="331">
        <v>98.49100723480872</v>
      </c>
      <c r="EC16" s="331">
        <v>99.940906814625194</v>
      </c>
      <c r="ED16" s="331">
        <v>100.38007856690298</v>
      </c>
      <c r="EE16" s="331">
        <v>100</v>
      </c>
      <c r="EF16" s="331">
        <v>101.62826948065774</v>
      </c>
      <c r="EG16" s="331">
        <v>102.50382716719196</v>
      </c>
      <c r="EH16" s="331">
        <v>102.38835988634855</v>
      </c>
      <c r="EI16" s="331">
        <v>102.42422152845461</v>
      </c>
      <c r="EJ16" s="331">
        <v>103.39210684290569</v>
      </c>
      <c r="EK16" s="331">
        <v>102.96753414710304</v>
      </c>
      <c r="EL16" s="331">
        <v>102.12350768225758</v>
      </c>
      <c r="EM16" s="331">
        <v>102.21550629737179</v>
      </c>
      <c r="EN16" s="331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  <c r="FL16" s="16">
        <v>117.91004418461222</v>
      </c>
      <c r="FM16" s="16">
        <v>119.28011151200496</v>
      </c>
      <c r="FN16" s="16">
        <v>119.91373061122741</v>
      </c>
      <c r="FO16" s="16">
        <v>118.84578897608198</v>
      </c>
      <c r="FP16" s="16">
        <v>121.44352841602395</v>
      </c>
      <c r="FQ16" s="16">
        <v>124.90332865885713</v>
      </c>
    </row>
    <row r="17" spans="1:173" x14ac:dyDescent="0.2">
      <c r="A17" s="113"/>
      <c r="B17" s="417" t="s">
        <v>36</v>
      </c>
      <c r="C17" s="417"/>
      <c r="D17" s="331">
        <v>47.553318010268505</v>
      </c>
      <c r="E17" s="331">
        <v>46.973965652218631</v>
      </c>
      <c r="F17" s="331">
        <v>48.580599436442697</v>
      </c>
      <c r="G17" s="331">
        <v>49.340652020266162</v>
      </c>
      <c r="H17" s="331">
        <v>50.250115944149208</v>
      </c>
      <c r="I17" s="331">
        <v>49.853739925720006</v>
      </c>
      <c r="J17" s="331">
        <v>50.09503902108878</v>
      </c>
      <c r="K17" s="331">
        <v>51.5505127761541</v>
      </c>
      <c r="L17" s="331">
        <v>52.348861316983601</v>
      </c>
      <c r="M17" s="331">
        <v>52.037877779956055</v>
      </c>
      <c r="N17" s="331">
        <v>52.134018560617022</v>
      </c>
      <c r="O17" s="331">
        <v>51.983460322894523</v>
      </c>
      <c r="P17" s="331">
        <v>52.610209652925832</v>
      </c>
      <c r="Q17" s="331">
        <v>52.232091788873099</v>
      </c>
      <c r="R17" s="331">
        <v>52.343471230752797</v>
      </c>
      <c r="S17" s="331">
        <v>53.311128642058677</v>
      </c>
      <c r="T17" s="331">
        <v>54.995898235711195</v>
      </c>
      <c r="U17" s="331">
        <v>55.621133437804424</v>
      </c>
      <c r="V17" s="331">
        <v>55.672925703062013</v>
      </c>
      <c r="W17" s="331">
        <v>56.22085050554147</v>
      </c>
      <c r="X17" s="331">
        <v>56.169150568343539</v>
      </c>
      <c r="Y17" s="331">
        <v>56.614304520146483</v>
      </c>
      <c r="Z17" s="331">
        <v>56.950730858764096</v>
      </c>
      <c r="AA17" s="331">
        <v>56.37786308497553</v>
      </c>
      <c r="AB17" s="331">
        <v>56.15736480236918</v>
      </c>
      <c r="AC17" s="331">
        <v>55.844926454310531</v>
      </c>
      <c r="AD17" s="331">
        <v>55.722139584218937</v>
      </c>
      <c r="AE17" s="331">
        <v>56.153436186900279</v>
      </c>
      <c r="AF17" s="331">
        <v>56.027708776799052</v>
      </c>
      <c r="AG17" s="331">
        <v>56.413314476663409</v>
      </c>
      <c r="AH17" s="331">
        <v>56.796896117854502</v>
      </c>
      <c r="AI17" s="331">
        <v>56.754307274564582</v>
      </c>
      <c r="AJ17" s="331">
        <v>56.555786058547099</v>
      </c>
      <c r="AK17" s="331">
        <v>56.971183352098642</v>
      </c>
      <c r="AL17" s="331">
        <v>57.458157729820059</v>
      </c>
      <c r="AM17" s="331">
        <v>57.543249356290282</v>
      </c>
      <c r="AN17" s="331">
        <v>57.31921147132136</v>
      </c>
      <c r="AO17" s="331">
        <v>57.433096723640382</v>
      </c>
      <c r="AP17" s="331">
        <v>57.7880731411108</v>
      </c>
      <c r="AQ17" s="331">
        <v>57.731192670909365</v>
      </c>
      <c r="AR17" s="331">
        <v>57.754349484383184</v>
      </c>
      <c r="AS17" s="331">
        <v>57.888020621790837</v>
      </c>
      <c r="AT17" s="331">
        <v>58.067199616581661</v>
      </c>
      <c r="AU17" s="331">
        <v>58.52680535700258</v>
      </c>
      <c r="AV17" s="331">
        <v>58.227855458371494</v>
      </c>
      <c r="AW17" s="331">
        <v>57.587674600762277</v>
      </c>
      <c r="AX17" s="331">
        <v>58.904834897972009</v>
      </c>
      <c r="AY17" s="331">
        <v>58.018456515089163</v>
      </c>
      <c r="AZ17" s="331">
        <v>58.286132626907744</v>
      </c>
      <c r="BA17" s="331">
        <v>58.892589716489312</v>
      </c>
      <c r="BB17" s="331">
        <v>58.916639380394621</v>
      </c>
      <c r="BC17" s="331">
        <v>59.486629100989283</v>
      </c>
      <c r="BD17" s="331">
        <v>59.691109380442157</v>
      </c>
      <c r="BE17" s="331">
        <v>60.450269706887447</v>
      </c>
      <c r="BF17" s="331">
        <v>59.843181663561687</v>
      </c>
      <c r="BG17" s="331">
        <v>60.37535796042777</v>
      </c>
      <c r="BH17" s="331">
        <v>60.79639735466251</v>
      </c>
      <c r="BI17" s="331">
        <v>60.723353272710227</v>
      </c>
      <c r="BJ17" s="331">
        <v>60.892119730180596</v>
      </c>
      <c r="BK17" s="331">
        <v>61.144471788104447</v>
      </c>
      <c r="BL17" s="331">
        <v>61.406590368338932</v>
      </c>
      <c r="BM17" s="331">
        <v>61.191034310859138</v>
      </c>
      <c r="BN17" s="331">
        <v>61.511536476790866</v>
      </c>
      <c r="BO17" s="331">
        <v>61.751512046147781</v>
      </c>
      <c r="BP17" s="331">
        <v>62.846915787493003</v>
      </c>
      <c r="BQ17" s="331">
        <v>62.936040865581042</v>
      </c>
      <c r="BR17" s="331">
        <v>63.19318446151329</v>
      </c>
      <c r="BS17" s="331">
        <v>63.978190801602665</v>
      </c>
      <c r="BT17" s="331">
        <v>62.766342812692592</v>
      </c>
      <c r="BU17" s="331">
        <v>63.626891916670253</v>
      </c>
      <c r="BV17" s="331">
        <v>64.914200985345431</v>
      </c>
      <c r="BW17" s="331">
        <v>64.47137052718081</v>
      </c>
      <c r="BX17" s="331">
        <v>65.600371424845392</v>
      </c>
      <c r="BY17" s="331">
        <v>65.900239764264711</v>
      </c>
      <c r="BZ17" s="331">
        <v>66.904821759347413</v>
      </c>
      <c r="CA17" s="331">
        <v>67.168991475559352</v>
      </c>
      <c r="CB17" s="331">
        <v>69.188239250386005</v>
      </c>
      <c r="CC17" s="331">
        <v>70.125336025318362</v>
      </c>
      <c r="CD17" s="331">
        <v>70.837342792299609</v>
      </c>
      <c r="CE17" s="331">
        <v>72.365789472302623</v>
      </c>
      <c r="CF17" s="331">
        <v>72.973523898313701</v>
      </c>
      <c r="CG17" s="331">
        <v>74.740987772766914</v>
      </c>
      <c r="CH17" s="331">
        <v>76.712827158926117</v>
      </c>
      <c r="CI17" s="331">
        <v>76.753718559247957</v>
      </c>
      <c r="CJ17" s="331">
        <v>76.865995509911542</v>
      </c>
      <c r="CK17" s="331">
        <v>77.948675960120212</v>
      </c>
      <c r="CL17" s="331">
        <v>80.663311184496735</v>
      </c>
      <c r="CM17" s="331">
        <v>81.552121581036886</v>
      </c>
      <c r="CN17" s="331">
        <v>82.248126922082605</v>
      </c>
      <c r="CO17" s="331">
        <v>82.667879053506212</v>
      </c>
      <c r="CP17" s="331">
        <v>83.398343858462127</v>
      </c>
      <c r="CQ17" s="331">
        <v>84.273842305790239</v>
      </c>
      <c r="CR17" s="331">
        <v>83.807367538526776</v>
      </c>
      <c r="CS17" s="331">
        <v>82.432310140633092</v>
      </c>
      <c r="CT17" s="331">
        <v>84.439328202616224</v>
      </c>
      <c r="CU17" s="331">
        <v>83.55461706832962</v>
      </c>
      <c r="CV17" s="331">
        <v>84.283087268623831</v>
      </c>
      <c r="CW17" s="331">
        <v>84.920421857753269</v>
      </c>
      <c r="CX17" s="331">
        <v>85.357395603700141</v>
      </c>
      <c r="CY17" s="331">
        <v>86.594527176174921</v>
      </c>
      <c r="CZ17" s="331">
        <v>86.865275548923549</v>
      </c>
      <c r="DA17" s="331">
        <v>86.844562448007096</v>
      </c>
      <c r="DB17" s="331">
        <v>87.273943835704173</v>
      </c>
      <c r="DC17" s="331">
        <v>86.971023584171135</v>
      </c>
      <c r="DD17" s="331">
        <v>87.264088014543262</v>
      </c>
      <c r="DE17" s="331">
        <v>87.353940031000889</v>
      </c>
      <c r="DF17" s="331">
        <v>88.075267770024908</v>
      </c>
      <c r="DG17" s="331">
        <v>87.146379643479079</v>
      </c>
      <c r="DH17" s="331">
        <v>87.848609879536056</v>
      </c>
      <c r="DI17" s="331">
        <v>87.361490041413234</v>
      </c>
      <c r="DJ17" s="331">
        <v>88.419271491571195</v>
      </c>
      <c r="DK17" s="331">
        <v>88.599867799513774</v>
      </c>
      <c r="DL17" s="331">
        <v>88.333277375670761</v>
      </c>
      <c r="DM17" s="331">
        <v>88.877904057676616</v>
      </c>
      <c r="DN17" s="331">
        <v>91.168816939796002</v>
      </c>
      <c r="DO17" s="331">
        <v>90.693197022698016</v>
      </c>
      <c r="DP17" s="331">
        <v>90.997501911916018</v>
      </c>
      <c r="DQ17" s="331">
        <v>92.575066553095681</v>
      </c>
      <c r="DR17" s="331">
        <v>93.916209571880756</v>
      </c>
      <c r="DS17" s="331">
        <v>93.045102350755911</v>
      </c>
      <c r="DT17" s="331">
        <v>93.616570500062281</v>
      </c>
      <c r="DU17" s="331">
        <v>94.615416602394745</v>
      </c>
      <c r="DV17" s="331">
        <v>95.966509338347848</v>
      </c>
      <c r="DW17" s="331">
        <v>96.622264322370484</v>
      </c>
      <c r="DX17" s="331">
        <v>96.507516472314819</v>
      </c>
      <c r="DY17" s="331">
        <v>97.258474172324654</v>
      </c>
      <c r="DZ17" s="331">
        <v>97.898883247063509</v>
      </c>
      <c r="EA17" s="331">
        <v>98.773808433984598</v>
      </c>
      <c r="EB17" s="331">
        <v>99.009934654393518</v>
      </c>
      <c r="EC17" s="331">
        <v>99.501655052854289</v>
      </c>
      <c r="ED17" s="331">
        <v>101.35455041104491</v>
      </c>
      <c r="EE17" s="331">
        <v>100</v>
      </c>
      <c r="EF17" s="331">
        <v>100.40270973148741</v>
      </c>
      <c r="EG17" s="331">
        <v>100.94347109716907</v>
      </c>
      <c r="EH17" s="331">
        <v>101.62186593013982</v>
      </c>
      <c r="EI17" s="331">
        <v>102.15541351824903</v>
      </c>
      <c r="EJ17" s="331">
        <v>102.78360000736792</v>
      </c>
      <c r="EK17" s="331">
        <v>103.3921395565193</v>
      </c>
      <c r="EL17" s="331">
        <v>103.70247566080099</v>
      </c>
      <c r="EM17" s="331">
        <v>103.76597093674013</v>
      </c>
      <c r="EN17" s="331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  <c r="FL17" s="16">
        <v>112.24403781984228</v>
      </c>
      <c r="FM17" s="16">
        <v>113.82311016881371</v>
      </c>
      <c r="FN17" s="16">
        <v>113.95875837345406</v>
      </c>
      <c r="FO17" s="16">
        <v>114.51921054596488</v>
      </c>
      <c r="FP17" s="16">
        <v>116.04413869409113</v>
      </c>
      <c r="FQ17" s="16">
        <v>118.03016168346683</v>
      </c>
    </row>
    <row r="18" spans="1:173" x14ac:dyDescent="0.2">
      <c r="A18" s="113"/>
      <c r="B18" s="417" t="s">
        <v>37</v>
      </c>
      <c r="C18" s="417"/>
      <c r="D18" s="331">
        <v>53.877480501668295</v>
      </c>
      <c r="E18" s="331">
        <v>52.956337233260669</v>
      </c>
      <c r="F18" s="331">
        <v>53.873226991829206</v>
      </c>
      <c r="G18" s="331">
        <v>54.381246470538869</v>
      </c>
      <c r="H18" s="331">
        <v>54.646521812720536</v>
      </c>
      <c r="I18" s="331">
        <v>56.738753276780031</v>
      </c>
      <c r="J18" s="331">
        <v>56.648138381051737</v>
      </c>
      <c r="K18" s="331">
        <v>58.723956841286558</v>
      </c>
      <c r="L18" s="331">
        <v>59.317126823328593</v>
      </c>
      <c r="M18" s="331">
        <v>58.419595360951028</v>
      </c>
      <c r="N18" s="331">
        <v>59.658721715684436</v>
      </c>
      <c r="O18" s="331">
        <v>59.718947938625526</v>
      </c>
      <c r="P18" s="331">
        <v>59.636507737371552</v>
      </c>
      <c r="Q18" s="331">
        <v>58.727628074913099</v>
      </c>
      <c r="R18" s="331">
        <v>59.818252641925433</v>
      </c>
      <c r="S18" s="331">
        <v>60.73386492191964</v>
      </c>
      <c r="T18" s="331">
        <v>60.567724371213323</v>
      </c>
      <c r="U18" s="331">
        <v>62.199725944831421</v>
      </c>
      <c r="V18" s="331">
        <v>61.745678738593909</v>
      </c>
      <c r="W18" s="331">
        <v>61.995166032655568</v>
      </c>
      <c r="X18" s="331">
        <v>61.978881142361139</v>
      </c>
      <c r="Y18" s="331">
        <v>63.42089973676952</v>
      </c>
      <c r="Z18" s="331">
        <v>62.580937220096601</v>
      </c>
      <c r="AA18" s="331">
        <v>62.06586517303208</v>
      </c>
      <c r="AB18" s="331">
        <v>61.630150006562197</v>
      </c>
      <c r="AC18" s="331">
        <v>62.209703694450297</v>
      </c>
      <c r="AD18" s="331">
        <v>59.99630337782277</v>
      </c>
      <c r="AE18" s="331">
        <v>59.675008936464408</v>
      </c>
      <c r="AF18" s="331">
        <v>60.143178477749871</v>
      </c>
      <c r="AG18" s="331">
        <v>59.666808307567017</v>
      </c>
      <c r="AH18" s="331">
        <v>60.060117733528315</v>
      </c>
      <c r="AI18" s="331">
        <v>59.434824250421656</v>
      </c>
      <c r="AJ18" s="331">
        <v>59.78545463219595</v>
      </c>
      <c r="AK18" s="331">
        <v>60.104528383794218</v>
      </c>
      <c r="AL18" s="331">
        <v>59.944368920583734</v>
      </c>
      <c r="AM18" s="331">
        <v>60.063587642216362</v>
      </c>
      <c r="AN18" s="331">
        <v>59.404963651545728</v>
      </c>
      <c r="AO18" s="331">
        <v>59.150092426737537</v>
      </c>
      <c r="AP18" s="331">
        <v>59.152100103840304</v>
      </c>
      <c r="AQ18" s="331">
        <v>58.816062416220525</v>
      </c>
      <c r="AR18" s="331">
        <v>59.003605852197694</v>
      </c>
      <c r="AS18" s="331">
        <v>58.455139461886127</v>
      </c>
      <c r="AT18" s="331">
        <v>58.511966819012052</v>
      </c>
      <c r="AU18" s="331">
        <v>58.039384305228317</v>
      </c>
      <c r="AV18" s="331">
        <v>58.387975593513801</v>
      </c>
      <c r="AW18" s="331">
        <v>58.419873824316113</v>
      </c>
      <c r="AX18" s="331">
        <v>58.453015483847103</v>
      </c>
      <c r="AY18" s="331">
        <v>58.243078986752671</v>
      </c>
      <c r="AZ18" s="331">
        <v>58.703899892332188</v>
      </c>
      <c r="BA18" s="331">
        <v>58.882864872539578</v>
      </c>
      <c r="BB18" s="331">
        <v>58.6299335690641</v>
      </c>
      <c r="BC18" s="331">
        <v>58.689941560350071</v>
      </c>
      <c r="BD18" s="331">
        <v>58.883342450177821</v>
      </c>
      <c r="BE18" s="331">
        <v>58.825498982396354</v>
      </c>
      <c r="BF18" s="331">
        <v>59.010814212420641</v>
      </c>
      <c r="BG18" s="331">
        <v>59.188691226213649</v>
      </c>
      <c r="BH18" s="331">
        <v>59.585820692353174</v>
      </c>
      <c r="BI18" s="331">
        <v>60.04053606942486</v>
      </c>
      <c r="BJ18" s="331">
        <v>60.213704949600213</v>
      </c>
      <c r="BK18" s="331">
        <v>60.182710545907433</v>
      </c>
      <c r="BL18" s="331">
        <v>60.30266664002901</v>
      </c>
      <c r="BM18" s="331">
        <v>60.819399554143693</v>
      </c>
      <c r="BN18" s="331">
        <v>60.805531499269925</v>
      </c>
      <c r="BO18" s="331">
        <v>60.412199761695987</v>
      </c>
      <c r="BP18" s="331">
        <v>60.15260109332192</v>
      </c>
      <c r="BQ18" s="331">
        <v>60.618455575079182</v>
      </c>
      <c r="BR18" s="331">
        <v>61.036592648650974</v>
      </c>
      <c r="BS18" s="331">
        <v>61.947545052463838</v>
      </c>
      <c r="BT18" s="331">
        <v>61.938740060296567</v>
      </c>
      <c r="BU18" s="331">
        <v>62.815172909756946</v>
      </c>
      <c r="BV18" s="331">
        <v>63.670232167929719</v>
      </c>
      <c r="BW18" s="331">
        <v>63.699525713685532</v>
      </c>
      <c r="BX18" s="331">
        <v>64.151357864420248</v>
      </c>
      <c r="BY18" s="331">
        <v>64.13658339560763</v>
      </c>
      <c r="BZ18" s="331">
        <v>65.150440187627012</v>
      </c>
      <c r="CA18" s="331">
        <v>65.468925080910225</v>
      </c>
      <c r="CB18" s="331">
        <v>66.230279955108415</v>
      </c>
      <c r="CC18" s="331">
        <v>67.300513299103898</v>
      </c>
      <c r="CD18" s="331">
        <v>68.654912603468063</v>
      </c>
      <c r="CE18" s="331">
        <v>72.550591080072167</v>
      </c>
      <c r="CF18" s="331">
        <v>73.703688074173087</v>
      </c>
      <c r="CG18" s="331">
        <v>75.445595340382141</v>
      </c>
      <c r="CH18" s="331">
        <v>76.347270461469705</v>
      </c>
      <c r="CI18" s="331">
        <v>76.037716467812515</v>
      </c>
      <c r="CJ18" s="331">
        <v>76.65324942847333</v>
      </c>
      <c r="CK18" s="331">
        <v>78.77494584748834</v>
      </c>
      <c r="CL18" s="331">
        <v>81.566447966266097</v>
      </c>
      <c r="CM18" s="331">
        <v>85.567738892986085</v>
      </c>
      <c r="CN18" s="331">
        <v>87.233095311073654</v>
      </c>
      <c r="CO18" s="331">
        <v>87.126324498365364</v>
      </c>
      <c r="CP18" s="331">
        <v>89.555341186488306</v>
      </c>
      <c r="CQ18" s="331">
        <v>90.370311516715034</v>
      </c>
      <c r="CR18" s="331">
        <v>90.065612169942455</v>
      </c>
      <c r="CS18" s="331">
        <v>90.034454910354739</v>
      </c>
      <c r="CT18" s="331">
        <v>89.804649581337799</v>
      </c>
      <c r="CU18" s="331">
        <v>88.935227125115787</v>
      </c>
      <c r="CV18" s="331">
        <v>90.184745219946265</v>
      </c>
      <c r="CW18" s="331">
        <v>89.165421441052487</v>
      </c>
      <c r="CX18" s="331">
        <v>90.334073741731316</v>
      </c>
      <c r="CY18" s="331">
        <v>88.483668309237757</v>
      </c>
      <c r="CZ18" s="331">
        <v>89.632080312041921</v>
      </c>
      <c r="DA18" s="331">
        <v>89.486110779457519</v>
      </c>
      <c r="DB18" s="331">
        <v>88.265112998305042</v>
      </c>
      <c r="DC18" s="331">
        <v>89.196760881216193</v>
      </c>
      <c r="DD18" s="331">
        <v>88.823182277672331</v>
      </c>
      <c r="DE18" s="331">
        <v>88.698516636270043</v>
      </c>
      <c r="DF18" s="331">
        <v>89.006383409447267</v>
      </c>
      <c r="DG18" s="331">
        <v>88.566288584217631</v>
      </c>
      <c r="DH18" s="331">
        <v>88.917425472308608</v>
      </c>
      <c r="DI18" s="331">
        <v>88.967115887764535</v>
      </c>
      <c r="DJ18" s="331">
        <v>88.800790375652312</v>
      </c>
      <c r="DK18" s="331">
        <v>89.119773117903847</v>
      </c>
      <c r="DL18" s="331">
        <v>89.946165505451617</v>
      </c>
      <c r="DM18" s="331">
        <v>91.316202232378544</v>
      </c>
      <c r="DN18" s="331">
        <v>92.415724659914076</v>
      </c>
      <c r="DO18" s="331">
        <v>93.841744325972883</v>
      </c>
      <c r="DP18" s="331">
        <v>94.947053369485417</v>
      </c>
      <c r="DQ18" s="331">
        <v>95.522233739880235</v>
      </c>
      <c r="DR18" s="331">
        <v>95.514942394197462</v>
      </c>
      <c r="DS18" s="331">
        <v>95.713412990936774</v>
      </c>
      <c r="DT18" s="331">
        <v>96.352956271025221</v>
      </c>
      <c r="DU18" s="331">
        <v>96.627551494134877</v>
      </c>
      <c r="DV18" s="331">
        <v>96.941042790163081</v>
      </c>
      <c r="DW18" s="331">
        <v>98.224985396563525</v>
      </c>
      <c r="DX18" s="331">
        <v>99.829567992123486</v>
      </c>
      <c r="DY18" s="331">
        <v>99.862675452995319</v>
      </c>
      <c r="DZ18" s="331">
        <v>99.451440670423978</v>
      </c>
      <c r="EA18" s="331">
        <v>99.766059333545869</v>
      </c>
      <c r="EB18" s="331">
        <v>99.855124747289381</v>
      </c>
      <c r="EC18" s="331">
        <v>99.1688652510678</v>
      </c>
      <c r="ED18" s="331">
        <v>100.10472604451341</v>
      </c>
      <c r="EE18" s="331">
        <v>100</v>
      </c>
      <c r="EF18" s="331">
        <v>100.03175882423713</v>
      </c>
      <c r="EG18" s="331">
        <v>101.41754820660216</v>
      </c>
      <c r="EH18" s="331">
        <v>102.29944640856866</v>
      </c>
      <c r="EI18" s="331">
        <v>103.17419600339551</v>
      </c>
      <c r="EJ18" s="331">
        <v>103.45029827262812</v>
      </c>
      <c r="EK18" s="331">
        <v>103.99068179980659</v>
      </c>
      <c r="EL18" s="331">
        <v>105.02433363962012</v>
      </c>
      <c r="EM18" s="331">
        <v>104.02976272013989</v>
      </c>
      <c r="EN18" s="331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  <c r="FL18" s="16">
        <v>121.27496893162505</v>
      </c>
      <c r="FM18" s="16">
        <v>122.55914825970936</v>
      </c>
      <c r="FN18" s="16">
        <v>123.38101006672608</v>
      </c>
      <c r="FO18" s="16">
        <v>126.17721475274082</v>
      </c>
      <c r="FP18" s="16">
        <v>129.0594460360841</v>
      </c>
      <c r="FQ18" s="16">
        <v>133.15178936462564</v>
      </c>
    </row>
    <row r="19" spans="1:173" x14ac:dyDescent="0.2">
      <c r="A19" s="113"/>
      <c r="B19" s="417" t="s">
        <v>38</v>
      </c>
      <c r="C19" s="417"/>
      <c r="D19" s="331">
        <v>45.398646270769945</v>
      </c>
      <c r="E19" s="331">
        <v>44.935743674465897</v>
      </c>
      <c r="F19" s="331">
        <v>46.777376474225839</v>
      </c>
      <c r="G19" s="331">
        <v>47.623297915743144</v>
      </c>
      <c r="H19" s="331">
        <v>48.752239902339987</v>
      </c>
      <c r="I19" s="331">
        <v>47.507983675185116</v>
      </c>
      <c r="J19" s="331">
        <v>47.862367419712356</v>
      </c>
      <c r="K19" s="331">
        <v>49.106486832318261</v>
      </c>
      <c r="L19" s="331">
        <v>49.974740667765303</v>
      </c>
      <c r="M19" s="331">
        <v>49.863596752242053</v>
      </c>
      <c r="N19" s="331">
        <v>49.570317001969876</v>
      </c>
      <c r="O19" s="331">
        <v>49.347943512641365</v>
      </c>
      <c r="P19" s="331">
        <v>50.216317032924998</v>
      </c>
      <c r="Q19" s="331">
        <v>50.019032196009931</v>
      </c>
      <c r="R19" s="331">
        <v>49.796778243739105</v>
      </c>
      <c r="S19" s="331">
        <v>50.782167674702649</v>
      </c>
      <c r="T19" s="331">
        <v>53.097551011412008</v>
      </c>
      <c r="U19" s="331">
        <v>53.379776201989543</v>
      </c>
      <c r="V19" s="331">
        <v>53.603910341042365</v>
      </c>
      <c r="W19" s="331">
        <v>54.253514198458923</v>
      </c>
      <c r="X19" s="331">
        <v>54.189748189141596</v>
      </c>
      <c r="Y19" s="331">
        <v>54.295265694782977</v>
      </c>
      <c r="Z19" s="331">
        <v>55.032493218474897</v>
      </c>
      <c r="AA19" s="331">
        <v>54.439934170275627</v>
      </c>
      <c r="AB19" s="331">
        <v>54.29276128659037</v>
      </c>
      <c r="AC19" s="331">
        <v>53.676417079957425</v>
      </c>
      <c r="AD19" s="331">
        <v>54.265911989088359</v>
      </c>
      <c r="AE19" s="331">
        <v>54.953619880410244</v>
      </c>
      <c r="AF19" s="331">
        <v>54.625549001261952</v>
      </c>
      <c r="AG19" s="331">
        <v>55.304833911590329</v>
      </c>
      <c r="AH19" s="331">
        <v>55.685101251012483</v>
      </c>
      <c r="AI19" s="331">
        <v>55.841042603870292</v>
      </c>
      <c r="AJ19" s="331">
        <v>55.45542287005356</v>
      </c>
      <c r="AK19" s="331">
        <v>55.903638044862504</v>
      </c>
      <c r="AL19" s="331">
        <v>56.611093948892787</v>
      </c>
      <c r="AM19" s="331">
        <v>56.684558314425672</v>
      </c>
      <c r="AN19" s="331">
        <v>56.608585948267752</v>
      </c>
      <c r="AO19" s="331">
        <v>56.848108257051329</v>
      </c>
      <c r="AP19" s="331">
        <v>57.323342775231666</v>
      </c>
      <c r="AQ19" s="331">
        <v>57.361572474648163</v>
      </c>
      <c r="AR19" s="331">
        <v>57.328721996984001</v>
      </c>
      <c r="AS19" s="331">
        <v>57.694800580504392</v>
      </c>
      <c r="AT19" s="331">
        <v>57.915665350497292</v>
      </c>
      <c r="AU19" s="331">
        <v>58.692871989054318</v>
      </c>
      <c r="AV19" s="331">
        <v>58.173301779432194</v>
      </c>
      <c r="AW19" s="331">
        <v>57.304140433026625</v>
      </c>
      <c r="AX19" s="331">
        <v>59.058771885564539</v>
      </c>
      <c r="AY19" s="331">
        <v>57.941926588413828</v>
      </c>
      <c r="AZ19" s="331">
        <v>58.143797365642435</v>
      </c>
      <c r="BA19" s="331">
        <v>58.895903016306953</v>
      </c>
      <c r="BB19" s="331">
        <v>59.01432139126387</v>
      </c>
      <c r="BC19" s="331">
        <v>59.758064272264576</v>
      </c>
      <c r="BD19" s="331">
        <v>59.96631935158203</v>
      </c>
      <c r="BE19" s="331">
        <v>61.003836691920853</v>
      </c>
      <c r="BF19" s="331">
        <v>60.126773147223119</v>
      </c>
      <c r="BG19" s="331">
        <v>60.779660866921922</v>
      </c>
      <c r="BH19" s="331">
        <v>61.208846485487598</v>
      </c>
      <c r="BI19" s="331">
        <v>60.955992287467225</v>
      </c>
      <c r="BJ19" s="331">
        <v>61.123258818931482</v>
      </c>
      <c r="BK19" s="331">
        <v>61.472148341565088</v>
      </c>
      <c r="BL19" s="331">
        <v>61.782702345725021</v>
      </c>
      <c r="BM19" s="331">
        <v>61.317652010641396</v>
      </c>
      <c r="BN19" s="331">
        <v>61.752075674681251</v>
      </c>
      <c r="BO19" s="331">
        <v>62.207822005544912</v>
      </c>
      <c r="BP19" s="331">
        <v>63.764881405350032</v>
      </c>
      <c r="BQ19" s="331">
        <v>63.725653013610582</v>
      </c>
      <c r="BR19" s="331">
        <v>63.927945378729994</v>
      </c>
      <c r="BS19" s="331">
        <v>64.670041305847661</v>
      </c>
      <c r="BT19" s="331">
        <v>63.048310941206651</v>
      </c>
      <c r="BU19" s="331">
        <v>63.903448378808676</v>
      </c>
      <c r="BV19" s="331">
        <v>65.33802697959338</v>
      </c>
      <c r="BW19" s="331">
        <v>64.734341665126507</v>
      </c>
      <c r="BX19" s="331">
        <v>66.094057122049435</v>
      </c>
      <c r="BY19" s="331">
        <v>66.501125737846152</v>
      </c>
      <c r="BZ19" s="331">
        <v>67.502547766233462</v>
      </c>
      <c r="CA19" s="331">
        <v>67.748212047580239</v>
      </c>
      <c r="CB19" s="331">
        <v>70.19602981692961</v>
      </c>
      <c r="CC19" s="331">
        <v>71.087766340090425</v>
      </c>
      <c r="CD19" s="331">
        <v>71.580906965057451</v>
      </c>
      <c r="CE19" s="331">
        <v>72.302826700201749</v>
      </c>
      <c r="CF19" s="331">
        <v>72.724753548554673</v>
      </c>
      <c r="CG19" s="331">
        <v>74.500924678967252</v>
      </c>
      <c r="CH19" s="331">
        <v>76.837374035491166</v>
      </c>
      <c r="CI19" s="331">
        <v>76.997663820606391</v>
      </c>
      <c r="CJ19" s="331">
        <v>76.938479094890155</v>
      </c>
      <c r="CK19" s="331">
        <v>77.667161944955069</v>
      </c>
      <c r="CL19" s="331">
        <v>80.355608258895685</v>
      </c>
      <c r="CM19" s="331">
        <v>80.183981981451282</v>
      </c>
      <c r="CN19" s="331">
        <v>80.549724876806366</v>
      </c>
      <c r="CO19" s="331">
        <v>81.148865837891037</v>
      </c>
      <c r="CP19" s="331">
        <v>81.300626071971507</v>
      </c>
      <c r="CQ19" s="331">
        <v>82.196746731891508</v>
      </c>
      <c r="CR19" s="331">
        <v>81.675154322228622</v>
      </c>
      <c r="CS19" s="331">
        <v>79.842223861671854</v>
      </c>
      <c r="CT19" s="331">
        <v>82.611338114793526</v>
      </c>
      <c r="CU19" s="331">
        <v>81.721418056383826</v>
      </c>
      <c r="CV19" s="331">
        <v>82.272364802021471</v>
      </c>
      <c r="CW19" s="331">
        <v>83.474130645477132</v>
      </c>
      <c r="CX19" s="331">
        <v>83.66181808570019</v>
      </c>
      <c r="CY19" s="331">
        <v>85.950887956456853</v>
      </c>
      <c r="CZ19" s="331">
        <v>85.92261222553357</v>
      </c>
      <c r="DA19" s="331">
        <v>85.944574576722033</v>
      </c>
      <c r="DB19" s="331">
        <v>86.936247866218423</v>
      </c>
      <c r="DC19" s="331">
        <v>86.212704477093709</v>
      </c>
      <c r="DD19" s="331">
        <v>86.732897307070616</v>
      </c>
      <c r="DE19" s="331">
        <v>86.895836492879567</v>
      </c>
      <c r="DF19" s="331">
        <v>87.758032316761856</v>
      </c>
      <c r="DG19" s="331">
        <v>86.662610026327229</v>
      </c>
      <c r="DH19" s="331">
        <v>87.484459408131457</v>
      </c>
      <c r="DI19" s="331">
        <v>86.814445805904384</v>
      </c>
      <c r="DJ19" s="331">
        <v>88.289286223366517</v>
      </c>
      <c r="DK19" s="331">
        <v>88.422733625894196</v>
      </c>
      <c r="DL19" s="331">
        <v>87.783758846231137</v>
      </c>
      <c r="DM19" s="331">
        <v>88.047164465415108</v>
      </c>
      <c r="DN19" s="331">
        <v>90.743989647651844</v>
      </c>
      <c r="DO19" s="331">
        <v>89.620472230432412</v>
      </c>
      <c r="DP19" s="331">
        <v>89.651871257913555</v>
      </c>
      <c r="DQ19" s="331">
        <v>91.570952908391334</v>
      </c>
      <c r="DR19" s="331">
        <v>93.371513821899796</v>
      </c>
      <c r="DS19" s="331">
        <v>92.135996435716663</v>
      </c>
      <c r="DT19" s="331">
        <v>92.684271069572048</v>
      </c>
      <c r="DU19" s="331">
        <v>93.929872833842424</v>
      </c>
      <c r="DV19" s="331">
        <v>95.634481233333474</v>
      </c>
      <c r="DW19" s="331">
        <v>96.07620975632183</v>
      </c>
      <c r="DX19" s="331">
        <v>95.375677981981269</v>
      </c>
      <c r="DY19" s="331">
        <v>96.371210615915757</v>
      </c>
      <c r="DZ19" s="331">
        <v>97.36991967147344</v>
      </c>
      <c r="EA19" s="331">
        <v>98.435743911657099</v>
      </c>
      <c r="EB19" s="331">
        <v>98.72197443671358</v>
      </c>
      <c r="EC19" s="331">
        <v>99.615038094810899</v>
      </c>
      <c r="ED19" s="331">
        <v>101.78037141826354</v>
      </c>
      <c r="EE19" s="331">
        <v>100</v>
      </c>
      <c r="EF19" s="331">
        <v>100.48825700983446</v>
      </c>
      <c r="EG19" s="331">
        <v>100.83414124880919</v>
      </c>
      <c r="EH19" s="331">
        <v>101.4656049137688</v>
      </c>
      <c r="EI19" s="331">
        <v>101.92046580110238</v>
      </c>
      <c r="EJ19" s="331">
        <v>102.62984860534416</v>
      </c>
      <c r="EK19" s="331">
        <v>103.2541060354032</v>
      </c>
      <c r="EL19" s="331">
        <v>103.39763383338091</v>
      </c>
      <c r="EM19" s="331">
        <v>103.7051362853642</v>
      </c>
      <c r="EN19" s="331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  <c r="FL19" s="16">
        <v>110.16135905439729</v>
      </c>
      <c r="FM19" s="16">
        <v>111.80843850308831</v>
      </c>
      <c r="FN19" s="16">
        <v>111.78583475335772</v>
      </c>
      <c r="FO19" s="16">
        <v>111.83068623895933</v>
      </c>
      <c r="FP19" s="16">
        <v>113.04259833336992</v>
      </c>
      <c r="FQ19" s="16">
        <v>114.54286978845676</v>
      </c>
    </row>
    <row r="20" spans="1:173" ht="20.25" customHeight="1" x14ac:dyDescent="0.2">
      <c r="A20" s="66" t="s">
        <v>39</v>
      </c>
      <c r="B20" s="423" t="s">
        <v>40</v>
      </c>
      <c r="C20" s="426"/>
      <c r="D20" s="332">
        <v>40.758787914984779</v>
      </c>
      <c r="E20" s="332">
        <v>41.778992180815983</v>
      </c>
      <c r="F20" s="332">
        <v>43.190990978936377</v>
      </c>
      <c r="G20" s="332">
        <v>43.701462397010353</v>
      </c>
      <c r="H20" s="332">
        <v>44.43382249726762</v>
      </c>
      <c r="I20" s="332">
        <v>44.959755146382179</v>
      </c>
      <c r="J20" s="332">
        <v>44.65916570467521</v>
      </c>
      <c r="K20" s="332">
        <v>45.331567248726103</v>
      </c>
      <c r="L20" s="332">
        <v>44.739579549615975</v>
      </c>
      <c r="M20" s="332">
        <v>43.362925652402303</v>
      </c>
      <c r="N20" s="332">
        <v>43.448776946066047</v>
      </c>
      <c r="O20" s="332">
        <v>43.308208648868685</v>
      </c>
      <c r="P20" s="332">
        <v>43.396531641142346</v>
      </c>
      <c r="Q20" s="332">
        <v>43.548104421297047</v>
      </c>
      <c r="R20" s="332">
        <v>44.518296171970725</v>
      </c>
      <c r="S20" s="332">
        <v>45.409119558618301</v>
      </c>
      <c r="T20" s="332">
        <v>45.838320412268459</v>
      </c>
      <c r="U20" s="332">
        <v>46.091340682409211</v>
      </c>
      <c r="V20" s="332">
        <v>45.851039807716496</v>
      </c>
      <c r="W20" s="332">
        <v>46.267729548602112</v>
      </c>
      <c r="X20" s="332">
        <v>46.778519242439934</v>
      </c>
      <c r="Y20" s="332">
        <v>47.160326213389283</v>
      </c>
      <c r="Z20" s="332">
        <v>47.231711997632011</v>
      </c>
      <c r="AA20" s="332">
        <v>47.169854119558579</v>
      </c>
      <c r="AB20" s="332">
        <v>47.296784667705587</v>
      </c>
      <c r="AC20" s="332">
        <v>47.630680643222711</v>
      </c>
      <c r="AD20" s="332">
        <v>48.753933583334444</v>
      </c>
      <c r="AE20" s="332">
        <v>49.675457105519328</v>
      </c>
      <c r="AF20" s="332">
        <v>50.005609853106321</v>
      </c>
      <c r="AG20" s="332">
        <v>50.239910496707694</v>
      </c>
      <c r="AH20" s="332">
        <v>50.502284171759605</v>
      </c>
      <c r="AI20" s="332">
        <v>50.7419353396959</v>
      </c>
      <c r="AJ20" s="332">
        <v>50.788376125729854</v>
      </c>
      <c r="AK20" s="332">
        <v>51.13189370370165</v>
      </c>
      <c r="AL20" s="332">
        <v>51.183662622149335</v>
      </c>
      <c r="AM20" s="332">
        <v>51.295247664496905</v>
      </c>
      <c r="AN20" s="332">
        <v>51.291126609653247</v>
      </c>
      <c r="AO20" s="332">
        <v>51.277359603093679</v>
      </c>
      <c r="AP20" s="332">
        <v>52.48123182746739</v>
      </c>
      <c r="AQ20" s="332">
        <v>53.37238024489394</v>
      </c>
      <c r="AR20" s="332">
        <v>53.74136006204472</v>
      </c>
      <c r="AS20" s="332">
        <v>54.003102278886445</v>
      </c>
      <c r="AT20" s="332">
        <v>54.395627502337668</v>
      </c>
      <c r="AU20" s="332">
        <v>54.493300775428409</v>
      </c>
      <c r="AV20" s="332">
        <v>54.594104650067599</v>
      </c>
      <c r="AW20" s="332">
        <v>54.657077464677464</v>
      </c>
      <c r="AX20" s="332">
        <v>54.696794170108419</v>
      </c>
      <c r="AY20" s="332">
        <v>54.973995226037822</v>
      </c>
      <c r="AZ20" s="332">
        <v>55.10859150823827</v>
      </c>
      <c r="BA20" s="332">
        <v>55.338981351667435</v>
      </c>
      <c r="BB20" s="332">
        <v>56.575167746817868</v>
      </c>
      <c r="BC20" s="332">
        <v>56.966956596239591</v>
      </c>
      <c r="BD20" s="332">
        <v>57.247847024703646</v>
      </c>
      <c r="BE20" s="332">
        <v>57.433934545972861</v>
      </c>
      <c r="BF20" s="332">
        <v>57.707195247913106</v>
      </c>
      <c r="BG20" s="332">
        <v>58.222575361334783</v>
      </c>
      <c r="BH20" s="332">
        <v>58.537117553685484</v>
      </c>
      <c r="BI20" s="332">
        <v>58.621013041586316</v>
      </c>
      <c r="BJ20" s="332">
        <v>58.732053986720125</v>
      </c>
      <c r="BK20" s="332">
        <v>58.967054068086291</v>
      </c>
      <c r="BL20" s="332">
        <v>58.980947950093139</v>
      </c>
      <c r="BM20" s="332">
        <v>59.07151014433704</v>
      </c>
      <c r="BN20" s="332">
        <v>61.103740654729009</v>
      </c>
      <c r="BO20" s="332">
        <v>61.500004371428176</v>
      </c>
      <c r="BP20" s="332">
        <v>61.905523353311118</v>
      </c>
      <c r="BQ20" s="332">
        <v>62.138483372447403</v>
      </c>
      <c r="BR20" s="332">
        <v>62.511469107400835</v>
      </c>
      <c r="BS20" s="332">
        <v>62.878999084254865</v>
      </c>
      <c r="BT20" s="332">
        <v>62.63996935325676</v>
      </c>
      <c r="BU20" s="332">
        <v>63.000905219938751</v>
      </c>
      <c r="BV20" s="332">
        <v>62.771587829937012</v>
      </c>
      <c r="BW20" s="332">
        <v>63.097006925921242</v>
      </c>
      <c r="BX20" s="332">
        <v>63.283747600041245</v>
      </c>
      <c r="BY20" s="332">
        <v>63.39243567788801</v>
      </c>
      <c r="BZ20" s="332">
        <v>66.217533759550662</v>
      </c>
      <c r="CA20" s="332">
        <v>67.728297493277609</v>
      </c>
      <c r="CB20" s="332">
        <v>68.040075176945976</v>
      </c>
      <c r="CC20" s="332">
        <v>68.35221354414567</v>
      </c>
      <c r="CD20" s="332">
        <v>68.482238236840487</v>
      </c>
      <c r="CE20" s="332">
        <v>70.071724988122625</v>
      </c>
      <c r="CF20" s="332">
        <v>70.597789008036713</v>
      </c>
      <c r="CG20" s="332">
        <v>71.111970083007947</v>
      </c>
      <c r="CH20" s="332">
        <v>71.028879094013092</v>
      </c>
      <c r="CI20" s="332">
        <v>71.25336341587132</v>
      </c>
      <c r="CJ20" s="332">
        <v>71.550267669012811</v>
      </c>
      <c r="CK20" s="332">
        <v>71.635611995657754</v>
      </c>
      <c r="CL20" s="332">
        <v>75.082253380049337</v>
      </c>
      <c r="CM20" s="332">
        <v>76.021360394978785</v>
      </c>
      <c r="CN20" s="332">
        <v>76.027311590508234</v>
      </c>
      <c r="CO20" s="332">
        <v>76.558011404557845</v>
      </c>
      <c r="CP20" s="332">
        <v>77.229654102634086</v>
      </c>
      <c r="CQ20" s="332">
        <v>78.46708776486814</v>
      </c>
      <c r="CR20" s="332">
        <v>78.49977598358376</v>
      </c>
      <c r="CS20" s="332">
        <v>79.26647515587797</v>
      </c>
      <c r="CT20" s="332">
        <v>79.801516262199868</v>
      </c>
      <c r="CU20" s="332">
        <v>80.338752975894138</v>
      </c>
      <c r="CV20" s="332">
        <v>80.473283567736132</v>
      </c>
      <c r="CW20" s="332">
        <v>80.925313154657104</v>
      </c>
      <c r="CX20" s="332">
        <v>83.265257017577355</v>
      </c>
      <c r="CY20" s="332">
        <v>83.547411317687207</v>
      </c>
      <c r="CZ20" s="332">
        <v>84.677590000140484</v>
      </c>
      <c r="DA20" s="332">
        <v>85.015905266736013</v>
      </c>
      <c r="DB20" s="332">
        <v>85.900212947536303</v>
      </c>
      <c r="DC20" s="332">
        <v>85.698140361187299</v>
      </c>
      <c r="DD20" s="332">
        <v>85.88815756995858</v>
      </c>
      <c r="DE20" s="332">
        <v>85.860100718768095</v>
      </c>
      <c r="DF20" s="332">
        <v>86.213338404044904</v>
      </c>
      <c r="DG20" s="332">
        <v>86.200922433215524</v>
      </c>
      <c r="DH20" s="332">
        <v>86.198002587929963</v>
      </c>
      <c r="DI20" s="332">
        <v>85.889545450620702</v>
      </c>
      <c r="DJ20" s="332">
        <v>88.327925598156</v>
      </c>
      <c r="DK20" s="332">
        <v>90.001847068172665</v>
      </c>
      <c r="DL20" s="332">
        <v>90.044518379875626</v>
      </c>
      <c r="DM20" s="332">
        <v>90.667295043183259</v>
      </c>
      <c r="DN20" s="332">
        <v>90.770990740881402</v>
      </c>
      <c r="DO20" s="332">
        <v>91.1359589378268</v>
      </c>
      <c r="DP20" s="332">
        <v>91.199310778940529</v>
      </c>
      <c r="DQ20" s="332">
        <v>90.936832205708612</v>
      </c>
      <c r="DR20" s="332">
        <v>91.778492652373089</v>
      </c>
      <c r="DS20" s="332">
        <v>91.93638503754859</v>
      </c>
      <c r="DT20" s="332">
        <v>92.137165306958451</v>
      </c>
      <c r="DU20" s="332">
        <v>93.753046050062522</v>
      </c>
      <c r="DV20" s="332">
        <v>96.543362620688896</v>
      </c>
      <c r="DW20" s="332">
        <v>97.401101104309404</v>
      </c>
      <c r="DX20" s="332">
        <v>98.147805862496156</v>
      </c>
      <c r="DY20" s="332">
        <v>97.882186778342486</v>
      </c>
      <c r="DZ20" s="332">
        <v>98.214581847899453</v>
      </c>
      <c r="EA20" s="332">
        <v>98.918615863378989</v>
      </c>
      <c r="EB20" s="332">
        <v>99.413685500552901</v>
      </c>
      <c r="EC20" s="332">
        <v>100.15749579707757</v>
      </c>
      <c r="ED20" s="332">
        <v>100.28582116414451</v>
      </c>
      <c r="EE20" s="332">
        <v>100</v>
      </c>
      <c r="EF20" s="332">
        <v>100.82943659494003</v>
      </c>
      <c r="EG20" s="332">
        <v>101.60908336102381</v>
      </c>
      <c r="EH20" s="332">
        <v>104.20711233583496</v>
      </c>
      <c r="EI20" s="332">
        <v>105.46387711602168</v>
      </c>
      <c r="EJ20" s="332">
        <v>106.74091019069888</v>
      </c>
      <c r="EK20" s="332">
        <v>107.25824664894998</v>
      </c>
      <c r="EL20" s="332">
        <v>107.79009716672192</v>
      </c>
      <c r="EM20" s="332">
        <v>108.01063574140039</v>
      </c>
      <c r="EN20" s="332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  <c r="FL20" s="22">
        <v>124.85914536367673</v>
      </c>
      <c r="FM20" s="346">
        <v>125.37756069934844</v>
      </c>
      <c r="FN20" s="374">
        <v>126.1865023142489</v>
      </c>
      <c r="FO20" s="374">
        <v>127.97016529265599</v>
      </c>
      <c r="FP20" s="374">
        <v>129.12261371425825</v>
      </c>
      <c r="FQ20" s="374">
        <v>129.95833234189098</v>
      </c>
    </row>
    <row r="21" spans="1:173" x14ac:dyDescent="0.2">
      <c r="A21" s="113"/>
      <c r="B21" s="417" t="s">
        <v>41</v>
      </c>
      <c r="C21" s="417"/>
      <c r="D21" s="331">
        <v>41.78644884897583</v>
      </c>
      <c r="E21" s="331">
        <v>43.10365632283937</v>
      </c>
      <c r="F21" s="331">
        <v>44.463459080041972</v>
      </c>
      <c r="G21" s="331">
        <v>45.40502502366116</v>
      </c>
      <c r="H21" s="331">
        <v>46.20378367599384</v>
      </c>
      <c r="I21" s="331">
        <v>47.089787510690037</v>
      </c>
      <c r="J21" s="331">
        <v>46.253568638603348</v>
      </c>
      <c r="K21" s="331">
        <v>46.973280711661488</v>
      </c>
      <c r="L21" s="331">
        <v>46.044095068375299</v>
      </c>
      <c r="M21" s="331">
        <v>45.81173083510199</v>
      </c>
      <c r="N21" s="331">
        <v>46.025315761700426</v>
      </c>
      <c r="O21" s="331">
        <v>45.512564531134224</v>
      </c>
      <c r="P21" s="331">
        <v>45.644640713995706</v>
      </c>
      <c r="Q21" s="331">
        <v>45.869668835774817</v>
      </c>
      <c r="R21" s="331">
        <v>46.958657526378921</v>
      </c>
      <c r="S21" s="331">
        <v>48.171814030968399</v>
      </c>
      <c r="T21" s="331">
        <v>48.818337783138077</v>
      </c>
      <c r="U21" s="331">
        <v>48.485973538479996</v>
      </c>
      <c r="V21" s="331">
        <v>48.017801089693698</v>
      </c>
      <c r="W21" s="331">
        <v>48.365407087535345</v>
      </c>
      <c r="X21" s="331">
        <v>48.597390272015737</v>
      </c>
      <c r="Y21" s="331">
        <v>49.16902937495513</v>
      </c>
      <c r="Z21" s="331">
        <v>49.273405659248674</v>
      </c>
      <c r="AA21" s="331">
        <v>49.140226471894152</v>
      </c>
      <c r="AB21" s="331">
        <v>49.498091642047733</v>
      </c>
      <c r="AC21" s="331">
        <v>49.996441243687876</v>
      </c>
      <c r="AD21" s="331">
        <v>51.000758028292303</v>
      </c>
      <c r="AE21" s="331">
        <v>51.775191027400261</v>
      </c>
      <c r="AF21" s="331">
        <v>52.123741065737086</v>
      </c>
      <c r="AG21" s="331">
        <v>52.449060436963947</v>
      </c>
      <c r="AH21" s="331">
        <v>52.779711802412933</v>
      </c>
      <c r="AI21" s="331">
        <v>52.812413584234477</v>
      </c>
      <c r="AJ21" s="331">
        <v>52.907706877257397</v>
      </c>
      <c r="AK21" s="331">
        <v>53.009920031421352</v>
      </c>
      <c r="AL21" s="331">
        <v>52.972974154335468</v>
      </c>
      <c r="AM21" s="331">
        <v>53.179351383675431</v>
      </c>
      <c r="AN21" s="331">
        <v>53.134496230417284</v>
      </c>
      <c r="AO21" s="331">
        <v>53.118300411560895</v>
      </c>
      <c r="AP21" s="331">
        <v>54.131937640050261</v>
      </c>
      <c r="AQ21" s="331">
        <v>54.897191779491308</v>
      </c>
      <c r="AR21" s="331">
        <v>55.044889070168473</v>
      </c>
      <c r="AS21" s="331">
        <v>55.380726252822448</v>
      </c>
      <c r="AT21" s="331">
        <v>55.567474737517379</v>
      </c>
      <c r="AU21" s="331">
        <v>55.955951573881833</v>
      </c>
      <c r="AV21" s="331">
        <v>55.963825104078744</v>
      </c>
      <c r="AW21" s="331">
        <v>56.031466464851256</v>
      </c>
      <c r="AX21" s="331">
        <v>56.057947641765914</v>
      </c>
      <c r="AY21" s="331">
        <v>55.986126961811898</v>
      </c>
      <c r="AZ21" s="331">
        <v>56.116230724595596</v>
      </c>
      <c r="BA21" s="331">
        <v>56.396746836645455</v>
      </c>
      <c r="BB21" s="331">
        <v>58.126987545578487</v>
      </c>
      <c r="BC21" s="331">
        <v>58.487847745172047</v>
      </c>
      <c r="BD21" s="331">
        <v>58.792648813479886</v>
      </c>
      <c r="BE21" s="331">
        <v>59.100948875849468</v>
      </c>
      <c r="BF21" s="331">
        <v>59.267613833729243</v>
      </c>
      <c r="BG21" s="331">
        <v>59.349937789010937</v>
      </c>
      <c r="BH21" s="331">
        <v>59.401612362378692</v>
      </c>
      <c r="BI21" s="331">
        <v>59.434471297957856</v>
      </c>
      <c r="BJ21" s="331">
        <v>59.514760948032347</v>
      </c>
      <c r="BK21" s="331">
        <v>59.911990878708657</v>
      </c>
      <c r="BL21" s="331">
        <v>59.934637915960899</v>
      </c>
      <c r="BM21" s="331">
        <v>60.044036581917119</v>
      </c>
      <c r="BN21" s="331">
        <v>62.646679964207287</v>
      </c>
      <c r="BO21" s="331">
        <v>63.029866854908128</v>
      </c>
      <c r="BP21" s="331">
        <v>63.493237592809407</v>
      </c>
      <c r="BQ21" s="331">
        <v>63.502758083386887</v>
      </c>
      <c r="BR21" s="331">
        <v>63.590066707996385</v>
      </c>
      <c r="BS21" s="331">
        <v>63.850315194521983</v>
      </c>
      <c r="BT21" s="331">
        <v>63.374278917823041</v>
      </c>
      <c r="BU21" s="331">
        <v>63.833005885731808</v>
      </c>
      <c r="BV21" s="331">
        <v>63.470216917022221</v>
      </c>
      <c r="BW21" s="331">
        <v>63.551183906173868</v>
      </c>
      <c r="BX21" s="331">
        <v>63.653955952824546</v>
      </c>
      <c r="BY21" s="331">
        <v>63.752664716149695</v>
      </c>
      <c r="BZ21" s="331">
        <v>66.686817173240243</v>
      </c>
      <c r="CA21" s="331">
        <v>68.269944384348179</v>
      </c>
      <c r="CB21" s="331">
        <v>68.621212460234801</v>
      </c>
      <c r="CC21" s="331">
        <v>69.053203107028978</v>
      </c>
      <c r="CD21" s="331">
        <v>69.025877846399553</v>
      </c>
      <c r="CE21" s="331">
        <v>70.271170845666006</v>
      </c>
      <c r="CF21" s="331">
        <v>70.445221752223915</v>
      </c>
      <c r="CG21" s="331">
        <v>70.730241597595054</v>
      </c>
      <c r="CH21" s="331">
        <v>71.081405139623428</v>
      </c>
      <c r="CI21" s="331">
        <v>71.408293610601788</v>
      </c>
      <c r="CJ21" s="331">
        <v>71.56856567057703</v>
      </c>
      <c r="CK21" s="331">
        <v>71.464152298899648</v>
      </c>
      <c r="CL21" s="331">
        <v>74.29711705875529</v>
      </c>
      <c r="CM21" s="331">
        <v>75.182156731311267</v>
      </c>
      <c r="CN21" s="331">
        <v>75.447478736832821</v>
      </c>
      <c r="CO21" s="331">
        <v>76.138081958051387</v>
      </c>
      <c r="CP21" s="331">
        <v>76.394330546442262</v>
      </c>
      <c r="CQ21" s="331">
        <v>76.626414539677214</v>
      </c>
      <c r="CR21" s="331">
        <v>76.644049625746959</v>
      </c>
      <c r="CS21" s="331">
        <v>77.355240973388646</v>
      </c>
      <c r="CT21" s="331">
        <v>78.213536347504032</v>
      </c>
      <c r="CU21" s="331">
        <v>79.260213457380004</v>
      </c>
      <c r="CV21" s="331">
        <v>79.033372512920309</v>
      </c>
      <c r="CW21" s="331">
        <v>79.831499705843314</v>
      </c>
      <c r="CX21" s="331">
        <v>81.279533624231618</v>
      </c>
      <c r="CY21" s="331">
        <v>81.464954812744736</v>
      </c>
      <c r="CZ21" s="331">
        <v>82.611044238325832</v>
      </c>
      <c r="DA21" s="331">
        <v>82.715418714064342</v>
      </c>
      <c r="DB21" s="331">
        <v>83.776674690701839</v>
      </c>
      <c r="DC21" s="331">
        <v>83.349616195168892</v>
      </c>
      <c r="DD21" s="331">
        <v>83.499196562298309</v>
      </c>
      <c r="DE21" s="331">
        <v>83.431755976877497</v>
      </c>
      <c r="DF21" s="331">
        <v>83.740384643474954</v>
      </c>
      <c r="DG21" s="331">
        <v>83.684203742408997</v>
      </c>
      <c r="DH21" s="331">
        <v>83.688101538526382</v>
      </c>
      <c r="DI21" s="331">
        <v>83.675137175857074</v>
      </c>
      <c r="DJ21" s="331">
        <v>85.999463198649309</v>
      </c>
      <c r="DK21" s="331">
        <v>87.763899199138251</v>
      </c>
      <c r="DL21" s="331">
        <v>87.673919017108531</v>
      </c>
      <c r="DM21" s="331">
        <v>88.096245780760285</v>
      </c>
      <c r="DN21" s="331">
        <v>88.22504505818749</v>
      </c>
      <c r="DO21" s="331">
        <v>88.63315711262976</v>
      </c>
      <c r="DP21" s="331">
        <v>88.502871615380045</v>
      </c>
      <c r="DQ21" s="331">
        <v>88.927902706989045</v>
      </c>
      <c r="DR21" s="331">
        <v>90.032014266923326</v>
      </c>
      <c r="DS21" s="331">
        <v>90.404683676743545</v>
      </c>
      <c r="DT21" s="331">
        <v>90.68025920647419</v>
      </c>
      <c r="DU21" s="331">
        <v>93.350939180285437</v>
      </c>
      <c r="DV21" s="331">
        <v>96.421959280753484</v>
      </c>
      <c r="DW21" s="331">
        <v>97.547296836614393</v>
      </c>
      <c r="DX21" s="331">
        <v>98.285389479838031</v>
      </c>
      <c r="DY21" s="331">
        <v>98.112480847811796</v>
      </c>
      <c r="DZ21" s="331">
        <v>98.590900789492153</v>
      </c>
      <c r="EA21" s="331">
        <v>98.99297008564875</v>
      </c>
      <c r="EB21" s="331">
        <v>99.47811041296049</v>
      </c>
      <c r="EC21" s="331">
        <v>100.08678055766943</v>
      </c>
      <c r="ED21" s="331">
        <v>100.4766824853931</v>
      </c>
      <c r="EE21" s="331">
        <v>100</v>
      </c>
      <c r="EF21" s="331">
        <v>101.03093601160489</v>
      </c>
      <c r="EG21" s="331">
        <v>102.06957292651886</v>
      </c>
      <c r="EH21" s="331">
        <v>105.06256958429992</v>
      </c>
      <c r="EI21" s="331">
        <v>106.34737902584328</v>
      </c>
      <c r="EJ21" s="331">
        <v>107.71768962768925</v>
      </c>
      <c r="EK21" s="331">
        <v>108.33799578924409</v>
      </c>
      <c r="EL21" s="331">
        <v>108.7747078062707</v>
      </c>
      <c r="EM21" s="331">
        <v>108.92924220047314</v>
      </c>
      <c r="EN21" s="331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  <c r="FL21" s="16">
        <v>125.75454370666725</v>
      </c>
      <c r="FM21" s="343">
        <v>126.32235519267154</v>
      </c>
      <c r="FN21" s="373">
        <v>127.3908473957373</v>
      </c>
      <c r="FO21" s="373">
        <v>129.00669290894905</v>
      </c>
      <c r="FP21" s="373">
        <v>130.52592676301433</v>
      </c>
      <c r="FQ21" s="373">
        <v>131.39510597533661</v>
      </c>
    </row>
    <row r="22" spans="1:173" x14ac:dyDescent="0.2">
      <c r="A22" s="113"/>
      <c r="B22" s="417" t="s">
        <v>42</v>
      </c>
      <c r="C22" s="417"/>
      <c r="D22" s="331">
        <v>39.207380444632577</v>
      </c>
      <c r="E22" s="331">
        <v>39.779214065614539</v>
      </c>
      <c r="F22" s="331">
        <v>41.270010573294812</v>
      </c>
      <c r="G22" s="331">
        <v>41.129680501074304</v>
      </c>
      <c r="H22" s="331">
        <v>41.761802082669291</v>
      </c>
      <c r="I22" s="331">
        <v>41.744153567322869</v>
      </c>
      <c r="J22" s="331">
        <v>42.252176647651147</v>
      </c>
      <c r="K22" s="331">
        <v>42.853155891115868</v>
      </c>
      <c r="L22" s="331">
        <v>42.770218786690229</v>
      </c>
      <c r="M22" s="331">
        <v>39.666088954403818</v>
      </c>
      <c r="N22" s="331">
        <v>39.559107275833718</v>
      </c>
      <c r="O22" s="331">
        <v>39.980404633024506</v>
      </c>
      <c r="P22" s="331">
        <v>40.002675657684605</v>
      </c>
      <c r="Q22" s="331">
        <v>40.043356642730586</v>
      </c>
      <c r="R22" s="331">
        <v>40.834206692297386</v>
      </c>
      <c r="S22" s="331">
        <v>41.238420156764761</v>
      </c>
      <c r="T22" s="331">
        <v>41.339539678245977</v>
      </c>
      <c r="U22" s="331">
        <v>42.476285192043122</v>
      </c>
      <c r="V22" s="331">
        <v>42.579990448785992</v>
      </c>
      <c r="W22" s="331">
        <v>43.100972404635968</v>
      </c>
      <c r="X22" s="331">
        <v>44.032662112372492</v>
      </c>
      <c r="Y22" s="331">
        <v>44.127889163874563</v>
      </c>
      <c r="Z22" s="331">
        <v>44.149470867280343</v>
      </c>
      <c r="AA22" s="331">
        <v>44.195283144171562</v>
      </c>
      <c r="AB22" s="331">
        <v>43.973583433160456</v>
      </c>
      <c r="AC22" s="331">
        <v>44.05921212940784</v>
      </c>
      <c r="AD22" s="331">
        <v>45.362016937305775</v>
      </c>
      <c r="AE22" s="331">
        <v>46.505595544754378</v>
      </c>
      <c r="AF22" s="331">
        <v>46.80797483773248</v>
      </c>
      <c r="AG22" s="331">
        <v>46.904869135223421</v>
      </c>
      <c r="AH22" s="331">
        <v>47.064167452015859</v>
      </c>
      <c r="AI22" s="331">
        <v>47.616239587786652</v>
      </c>
      <c r="AJ22" s="331">
        <v>47.588930227462754</v>
      </c>
      <c r="AK22" s="331">
        <v>48.296732827217596</v>
      </c>
      <c r="AL22" s="331">
        <v>48.482429962618156</v>
      </c>
      <c r="AM22" s="331">
        <v>48.450912059074945</v>
      </c>
      <c r="AN22" s="331">
        <v>48.508285201867906</v>
      </c>
      <c r="AO22" s="331">
        <v>48.498184849762858</v>
      </c>
      <c r="AP22" s="331">
        <v>49.989245176725269</v>
      </c>
      <c r="AQ22" s="331">
        <v>51.070449785723461</v>
      </c>
      <c r="AR22" s="331">
        <v>51.773488584075679</v>
      </c>
      <c r="AS22" s="331">
        <v>51.923373397687953</v>
      </c>
      <c r="AT22" s="331">
        <v>52.626549302868789</v>
      </c>
      <c r="AU22" s="331">
        <v>52.285211219640125</v>
      </c>
      <c r="AV22" s="331">
        <v>52.526307311119993</v>
      </c>
      <c r="AW22" s="331">
        <v>52.582232258916143</v>
      </c>
      <c r="AX22" s="331">
        <v>52.641929968912969</v>
      </c>
      <c r="AY22" s="331">
        <v>53.446031396798659</v>
      </c>
      <c r="AZ22" s="331">
        <v>53.587409807182915</v>
      </c>
      <c r="BA22" s="331">
        <v>53.742126571071154</v>
      </c>
      <c r="BB22" s="331">
        <v>54.232464284219738</v>
      </c>
      <c r="BC22" s="331">
        <v>54.670944544012514</v>
      </c>
      <c r="BD22" s="331">
        <v>54.915738295014599</v>
      </c>
      <c r="BE22" s="331">
        <v>54.917327755724557</v>
      </c>
      <c r="BF22" s="331">
        <v>55.351510633621139</v>
      </c>
      <c r="BG22" s="331">
        <v>56.520653614344972</v>
      </c>
      <c r="BH22" s="331">
        <v>57.232033688058024</v>
      </c>
      <c r="BI22" s="331">
        <v>57.392976464528402</v>
      </c>
      <c r="BJ22" s="331">
        <v>57.550441076554691</v>
      </c>
      <c r="BK22" s="331">
        <v>57.540531001458618</v>
      </c>
      <c r="BL22" s="331">
        <v>57.541210689962888</v>
      </c>
      <c r="BM22" s="331">
        <v>57.60333642042481</v>
      </c>
      <c r="BN22" s="331">
        <v>58.774443615355956</v>
      </c>
      <c r="BO22" s="331">
        <v>59.190448751497343</v>
      </c>
      <c r="BP22" s="331">
        <v>59.508631878244437</v>
      </c>
      <c r="BQ22" s="331">
        <v>60.078907194977759</v>
      </c>
      <c r="BR22" s="331">
        <v>60.883165140868492</v>
      </c>
      <c r="BS22" s="331">
        <v>61.412652529959345</v>
      </c>
      <c r="BT22" s="331">
        <v>61.531419532651086</v>
      </c>
      <c r="BU22" s="331">
        <v>61.744725145074035</v>
      </c>
      <c r="BV22" s="331">
        <v>61.716903012348332</v>
      </c>
      <c r="BW22" s="331">
        <v>62.411359027163954</v>
      </c>
      <c r="BX22" s="331">
        <v>62.7248628695842</v>
      </c>
      <c r="BY22" s="331">
        <v>62.848616211260449</v>
      </c>
      <c r="BZ22" s="331">
        <v>65.509080446177208</v>
      </c>
      <c r="CA22" s="331">
        <v>66.910600716738202</v>
      </c>
      <c r="CB22" s="331">
        <v>67.162761762789941</v>
      </c>
      <c r="CC22" s="331">
        <v>67.29396523624068</v>
      </c>
      <c r="CD22" s="331">
        <v>67.661533154499949</v>
      </c>
      <c r="CE22" s="331">
        <v>69.77063171592637</v>
      </c>
      <c r="CF22" s="331">
        <v>70.828112038299068</v>
      </c>
      <c r="CG22" s="331">
        <v>71.6882461720637</v>
      </c>
      <c r="CH22" s="331">
        <v>70.949583193144775</v>
      </c>
      <c r="CI22" s="331">
        <v>71.019473176846134</v>
      </c>
      <c r="CJ22" s="331">
        <v>71.522644106240008</v>
      </c>
      <c r="CK22" s="331">
        <v>71.89445598360787</v>
      </c>
      <c r="CL22" s="331">
        <v>76.267533771481439</v>
      </c>
      <c r="CM22" s="331">
        <v>77.288263504649777</v>
      </c>
      <c r="CN22" s="331">
        <v>76.902655773588293</v>
      </c>
      <c r="CO22" s="331">
        <v>77.191957542610282</v>
      </c>
      <c r="CP22" s="331">
        <v>78.490699611296392</v>
      </c>
      <c r="CQ22" s="331">
        <v>81.245858561329428</v>
      </c>
      <c r="CR22" s="331">
        <v>81.301271729166515</v>
      </c>
      <c r="CS22" s="331">
        <v>82.151768242568551</v>
      </c>
      <c r="CT22" s="331">
        <v>82.198808813606547</v>
      </c>
      <c r="CU22" s="331">
        <v>81.966969258860743</v>
      </c>
      <c r="CV22" s="331">
        <v>82.647044088541747</v>
      </c>
      <c r="CW22" s="331">
        <v>82.576587713738675</v>
      </c>
      <c r="CX22" s="331">
        <v>86.263002679198905</v>
      </c>
      <c r="CY22" s="331">
        <v>86.691190040406866</v>
      </c>
      <c r="CZ22" s="331">
        <v>87.797349082791172</v>
      </c>
      <c r="DA22" s="331">
        <v>88.488832868838159</v>
      </c>
      <c r="DB22" s="331">
        <v>89.106010702674439</v>
      </c>
      <c r="DC22" s="331">
        <v>89.243587906141187</v>
      </c>
      <c r="DD22" s="331">
        <v>89.494650559110696</v>
      </c>
      <c r="DE22" s="331">
        <v>89.52604932939451</v>
      </c>
      <c r="DF22" s="331">
        <v>89.946630982448198</v>
      </c>
      <c r="DG22" s="331">
        <v>90.000284701983276</v>
      </c>
      <c r="DH22" s="331">
        <v>89.987072610050163</v>
      </c>
      <c r="DI22" s="331">
        <v>89.23252505240049</v>
      </c>
      <c r="DJ22" s="331">
        <v>91.843086914057793</v>
      </c>
      <c r="DK22" s="331">
        <v>93.380363198775171</v>
      </c>
      <c r="DL22" s="331">
        <v>93.623291727156584</v>
      </c>
      <c r="DM22" s="331">
        <v>94.548677413996685</v>
      </c>
      <c r="DN22" s="331">
        <v>94.614475513531772</v>
      </c>
      <c r="DO22" s="331">
        <v>94.914311622055209</v>
      </c>
      <c r="DP22" s="331">
        <v>95.26998790923848</v>
      </c>
      <c r="DQ22" s="331">
        <v>93.969610944918301</v>
      </c>
      <c r="DR22" s="331">
        <v>94.415062287722279</v>
      </c>
      <c r="DS22" s="331">
        <v>94.248716717096769</v>
      </c>
      <c r="DT22" s="331">
        <v>94.336582384257468</v>
      </c>
      <c r="DU22" s="331">
        <v>94.360086350046856</v>
      </c>
      <c r="DV22" s="331">
        <v>96.726639071385506</v>
      </c>
      <c r="DW22" s="331">
        <v>97.180396839186884</v>
      </c>
      <c r="DX22" s="331">
        <v>97.94010286953197</v>
      </c>
      <c r="DY22" s="331">
        <v>97.534523528787034</v>
      </c>
      <c r="DZ22" s="331">
        <v>97.646472272151939</v>
      </c>
      <c r="EA22" s="331">
        <v>98.806367073855085</v>
      </c>
      <c r="EB22" s="331">
        <v>99.316426485366009</v>
      </c>
      <c r="EC22" s="331">
        <v>100.26425099916496</v>
      </c>
      <c r="ED22" s="331">
        <v>99.997687529992973</v>
      </c>
      <c r="EE22" s="331">
        <v>100</v>
      </c>
      <c r="EF22" s="331">
        <v>100.05741036223566</v>
      </c>
      <c r="EG22" s="331">
        <v>99.844760514173487</v>
      </c>
      <c r="EH22" s="331">
        <v>100.92950762757658</v>
      </c>
      <c r="EI22" s="331">
        <v>102.07882190188599</v>
      </c>
      <c r="EJ22" s="331">
        <v>102.99847082583948</v>
      </c>
      <c r="EK22" s="331">
        <v>103.12128846393703</v>
      </c>
      <c r="EL22" s="331">
        <v>104.01765327922539</v>
      </c>
      <c r="EM22" s="331">
        <v>104.49108071898877</v>
      </c>
      <c r="EN22" s="331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  <c r="FL22" s="16">
        <v>121.42851007474955</v>
      </c>
      <c r="FM22" s="343">
        <v>121.75766866475634</v>
      </c>
      <c r="FN22" s="373">
        <v>121.57216639443836</v>
      </c>
      <c r="FO22" s="373">
        <v>123.99880634807042</v>
      </c>
      <c r="FP22" s="373">
        <v>123.74595057414609</v>
      </c>
      <c r="FQ22" s="373">
        <v>124.45346809048289</v>
      </c>
    </row>
    <row r="23" spans="1:173" x14ac:dyDescent="0.2">
      <c r="A23" s="66" t="s">
        <v>60</v>
      </c>
      <c r="B23" s="423" t="s">
        <v>61</v>
      </c>
      <c r="C23" s="426"/>
      <c r="D23" s="332">
        <v>54.871248595382305</v>
      </c>
      <c r="E23" s="332">
        <v>55.856253484855792</v>
      </c>
      <c r="F23" s="332">
        <v>56.620236124213399</v>
      </c>
      <c r="G23" s="332">
        <v>57.302196136017777</v>
      </c>
      <c r="H23" s="332">
        <v>59.504758960939775</v>
      </c>
      <c r="I23" s="332">
        <v>59.101249489025612</v>
      </c>
      <c r="J23" s="332">
        <v>60.280582685947842</v>
      </c>
      <c r="K23" s="332">
        <v>61.040135073487555</v>
      </c>
      <c r="L23" s="332">
        <v>62.583706604973486</v>
      </c>
      <c r="M23" s="332">
        <v>62.639874959116788</v>
      </c>
      <c r="N23" s="332">
        <v>62.672838542586426</v>
      </c>
      <c r="O23" s="332">
        <v>62.946854105129908</v>
      </c>
      <c r="P23" s="332">
        <v>63.213016895620861</v>
      </c>
      <c r="Q23" s="332">
        <v>63.242218374055241</v>
      </c>
      <c r="R23" s="332">
        <v>63.289515202476913</v>
      </c>
      <c r="S23" s="332">
        <v>63.272778061827047</v>
      </c>
      <c r="T23" s="332">
        <v>63.29401591459353</v>
      </c>
      <c r="U23" s="332">
        <v>63.371658025989738</v>
      </c>
      <c r="V23" s="332">
        <v>63.871130511125656</v>
      </c>
      <c r="W23" s="332">
        <v>63.923404772638307</v>
      </c>
      <c r="X23" s="332">
        <v>64.141661060466859</v>
      </c>
      <c r="Y23" s="332">
        <v>64.128462651476099</v>
      </c>
      <c r="Z23" s="332">
        <v>64.136613908357646</v>
      </c>
      <c r="AA23" s="332">
        <v>64.142196445185022</v>
      </c>
      <c r="AB23" s="332">
        <v>66.924998900852145</v>
      </c>
      <c r="AC23" s="332">
        <v>67.027516392350762</v>
      </c>
      <c r="AD23" s="332">
        <v>67.316325522728548</v>
      </c>
      <c r="AE23" s="332">
        <v>67.322370023713248</v>
      </c>
      <c r="AF23" s="332">
        <v>67.377976072954908</v>
      </c>
      <c r="AG23" s="332">
        <v>67.408528164918494</v>
      </c>
      <c r="AH23" s="332">
        <v>68.332138668917935</v>
      </c>
      <c r="AI23" s="332">
        <v>68.42602734534222</v>
      </c>
      <c r="AJ23" s="332">
        <v>68.0938682964034</v>
      </c>
      <c r="AK23" s="332">
        <v>68.068316225315357</v>
      </c>
      <c r="AL23" s="332">
        <v>68.16828017102516</v>
      </c>
      <c r="AM23" s="332">
        <v>68.242760755958173</v>
      </c>
      <c r="AN23" s="332">
        <v>68.459516334723631</v>
      </c>
      <c r="AO23" s="332">
        <v>68.046644116531638</v>
      </c>
      <c r="AP23" s="332">
        <v>68.106698810520655</v>
      </c>
      <c r="AQ23" s="332">
        <v>68.050130011926228</v>
      </c>
      <c r="AR23" s="332">
        <v>68.058320828590396</v>
      </c>
      <c r="AS23" s="332">
        <v>68.10033278713243</v>
      </c>
      <c r="AT23" s="332">
        <v>69.735360586013684</v>
      </c>
      <c r="AU23" s="332">
        <v>69.810274018145975</v>
      </c>
      <c r="AV23" s="332">
        <v>69.831170677145906</v>
      </c>
      <c r="AW23" s="332">
        <v>69.844580361297616</v>
      </c>
      <c r="AX23" s="332">
        <v>69.826762411072437</v>
      </c>
      <c r="AY23" s="332">
        <v>69.908279108511707</v>
      </c>
      <c r="AZ23" s="332">
        <v>69.969023742478726</v>
      </c>
      <c r="BA23" s="332">
        <v>68.368605531586851</v>
      </c>
      <c r="BB23" s="332">
        <v>68.366351609869966</v>
      </c>
      <c r="BC23" s="332">
        <v>68.351365795560696</v>
      </c>
      <c r="BD23" s="332">
        <v>68.394335730950914</v>
      </c>
      <c r="BE23" s="332">
        <v>70.140112337856507</v>
      </c>
      <c r="BF23" s="332">
        <v>71.48289195956184</v>
      </c>
      <c r="BG23" s="332">
        <v>71.817372881222141</v>
      </c>
      <c r="BH23" s="332">
        <v>71.915365410667519</v>
      </c>
      <c r="BI23" s="332">
        <v>71.941477619897285</v>
      </c>
      <c r="BJ23" s="332">
        <v>71.97124280071948</v>
      </c>
      <c r="BK23" s="332">
        <v>72.047492226473238</v>
      </c>
      <c r="BL23" s="332">
        <v>72.300398482341606</v>
      </c>
      <c r="BM23" s="332">
        <v>72.331812763620405</v>
      </c>
      <c r="BN23" s="332">
        <v>72.328489978654829</v>
      </c>
      <c r="BO23" s="332">
        <v>72.326908627102739</v>
      </c>
      <c r="BP23" s="332">
        <v>72.354087523768811</v>
      </c>
      <c r="BQ23" s="332">
        <v>72.337460904746649</v>
      </c>
      <c r="BR23" s="332">
        <v>73.482173684352674</v>
      </c>
      <c r="BS23" s="332">
        <v>73.936135950599706</v>
      </c>
      <c r="BT23" s="332">
        <v>73.989335183036843</v>
      </c>
      <c r="BU23" s="332">
        <v>74.027702898313663</v>
      </c>
      <c r="BV23" s="332">
        <v>73.960851318893233</v>
      </c>
      <c r="BW23" s="332">
        <v>73.980246906811374</v>
      </c>
      <c r="BX23" s="332">
        <v>74.051716089146225</v>
      </c>
      <c r="BY23" s="332">
        <v>74.057926211299105</v>
      </c>
      <c r="BZ23" s="332">
        <v>74.151381025611414</v>
      </c>
      <c r="CA23" s="332">
        <v>74.207696793390539</v>
      </c>
      <c r="CB23" s="332">
        <v>74.386101382102993</v>
      </c>
      <c r="CC23" s="332">
        <v>74.416603790547398</v>
      </c>
      <c r="CD23" s="332">
        <v>77.059463492832705</v>
      </c>
      <c r="CE23" s="332">
        <v>77.301904377525219</v>
      </c>
      <c r="CF23" s="332">
        <v>77.298015969727061</v>
      </c>
      <c r="CG23" s="332">
        <v>77.455281185425463</v>
      </c>
      <c r="CH23" s="332">
        <v>77.487081748928347</v>
      </c>
      <c r="CI23" s="332">
        <v>77.493261513931728</v>
      </c>
      <c r="CJ23" s="332">
        <v>80.571331355026558</v>
      </c>
      <c r="CK23" s="332">
        <v>80.537735557792331</v>
      </c>
      <c r="CL23" s="332">
        <v>80.516743030613128</v>
      </c>
      <c r="CM23" s="332">
        <v>80.490073408581878</v>
      </c>
      <c r="CN23" s="332">
        <v>80.548331544129013</v>
      </c>
      <c r="CO23" s="332">
        <v>80.607833224616144</v>
      </c>
      <c r="CP23" s="332">
        <v>82.39426357310758</v>
      </c>
      <c r="CQ23" s="332">
        <v>82.39197489866423</v>
      </c>
      <c r="CR23" s="332">
        <v>82.549771999228085</v>
      </c>
      <c r="CS23" s="332">
        <v>82.567378422931142</v>
      </c>
      <c r="CT23" s="332">
        <v>82.58616200424666</v>
      </c>
      <c r="CU23" s="332">
        <v>82.58682728283496</v>
      </c>
      <c r="CV23" s="332">
        <v>84.016455783217765</v>
      </c>
      <c r="CW23" s="332">
        <v>84.079454948064694</v>
      </c>
      <c r="CX23" s="332">
        <v>84.064689800616037</v>
      </c>
      <c r="CY23" s="332">
        <v>83.938848016058643</v>
      </c>
      <c r="CZ23" s="332">
        <v>84.1684614286022</v>
      </c>
      <c r="DA23" s="332">
        <v>84.197022552453817</v>
      </c>
      <c r="DB23" s="332">
        <v>86.372809783122378</v>
      </c>
      <c r="DC23" s="332">
        <v>86.38668683328126</v>
      </c>
      <c r="DD23" s="332">
        <v>86.406544841075203</v>
      </c>
      <c r="DE23" s="332">
        <v>86.412651048374329</v>
      </c>
      <c r="DF23" s="332">
        <v>86.394589228133682</v>
      </c>
      <c r="DG23" s="332">
        <v>86.421041346904431</v>
      </c>
      <c r="DH23" s="332">
        <v>90.710306368139527</v>
      </c>
      <c r="DI23" s="332">
        <v>90.716933710791011</v>
      </c>
      <c r="DJ23" s="332">
        <v>90.752616399347318</v>
      </c>
      <c r="DK23" s="332">
        <v>90.794571215846844</v>
      </c>
      <c r="DL23" s="332">
        <v>90.938985435605403</v>
      </c>
      <c r="DM23" s="332">
        <v>90.921723296419984</v>
      </c>
      <c r="DN23" s="332">
        <v>92.440110178457758</v>
      </c>
      <c r="DO23" s="332">
        <v>92.50970498870474</v>
      </c>
      <c r="DP23" s="332">
        <v>92.962474097716921</v>
      </c>
      <c r="DQ23" s="332">
        <v>93.084971081527073</v>
      </c>
      <c r="DR23" s="332">
        <v>93.14485172848552</v>
      </c>
      <c r="DS23" s="332">
        <v>93.158218750792841</v>
      </c>
      <c r="DT23" s="332">
        <v>95.469731000242675</v>
      </c>
      <c r="DU23" s="332">
        <v>95.096488737257133</v>
      </c>
      <c r="DV23" s="332">
        <v>95.058506799347796</v>
      </c>
      <c r="DW23" s="332">
        <v>95.022820050382592</v>
      </c>
      <c r="DX23" s="332">
        <v>94.974381449782825</v>
      </c>
      <c r="DY23" s="332">
        <v>95.031623491261229</v>
      </c>
      <c r="DZ23" s="332">
        <v>97.912204229471797</v>
      </c>
      <c r="EA23" s="332">
        <v>98.498189244892387</v>
      </c>
      <c r="EB23" s="332">
        <v>99.843393385639516</v>
      </c>
      <c r="EC23" s="332">
        <v>99.824577660325687</v>
      </c>
      <c r="ED23" s="332">
        <v>99.877842632747388</v>
      </c>
      <c r="EE23" s="332">
        <v>100</v>
      </c>
      <c r="EF23" s="332">
        <v>101.48883740116983</v>
      </c>
      <c r="EG23" s="332">
        <v>101.57552328168445</v>
      </c>
      <c r="EH23" s="332">
        <v>101.57314069785204</v>
      </c>
      <c r="EI23" s="332">
        <v>101.57534688298887</v>
      </c>
      <c r="EJ23" s="332">
        <v>101.50619091450972</v>
      </c>
      <c r="EK23" s="332">
        <v>101.73041591120487</v>
      </c>
      <c r="EL23" s="332">
        <v>102.59285950088793</v>
      </c>
      <c r="EM23" s="332">
        <v>102.69066339787371</v>
      </c>
      <c r="EN23" s="332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  <c r="FL23" s="22">
        <v>109.42268168027931</v>
      </c>
      <c r="FM23" s="346">
        <v>115.86737006434436</v>
      </c>
      <c r="FN23" s="374">
        <v>115.90740477793406</v>
      </c>
      <c r="FO23" s="374">
        <v>115.96186233577585</v>
      </c>
      <c r="FP23" s="374">
        <v>115.94463205418856</v>
      </c>
      <c r="FQ23" s="374">
        <v>115.91773864345214</v>
      </c>
    </row>
    <row r="24" spans="1:173" x14ac:dyDescent="0.2">
      <c r="A24" s="113"/>
      <c r="B24" s="425" t="s">
        <v>62</v>
      </c>
      <c r="C24" s="425"/>
      <c r="D24" s="331">
        <v>62.215036835136075</v>
      </c>
      <c r="E24" s="331">
        <v>63.584790064226858</v>
      </c>
      <c r="F24" s="331">
        <v>64.670241936643222</v>
      </c>
      <c r="G24" s="331">
        <v>65.374925971269079</v>
      </c>
      <c r="H24" s="331">
        <v>68.491465608143628</v>
      </c>
      <c r="I24" s="331">
        <v>67.755043085953218</v>
      </c>
      <c r="J24" s="331">
        <v>68.386037589097015</v>
      </c>
      <c r="K24" s="331">
        <v>69.457542111524816</v>
      </c>
      <c r="L24" s="331">
        <v>71.93845221220657</v>
      </c>
      <c r="M24" s="331">
        <v>71.93845221220657</v>
      </c>
      <c r="N24" s="331">
        <v>71.93845221220657</v>
      </c>
      <c r="O24" s="331">
        <v>72.342606444279951</v>
      </c>
      <c r="P24" s="331">
        <v>72.510119393446402</v>
      </c>
      <c r="Q24" s="331">
        <v>72.510119393446402</v>
      </c>
      <c r="R24" s="331">
        <v>72.510119393446402</v>
      </c>
      <c r="S24" s="331">
        <v>72.510119393446402</v>
      </c>
      <c r="T24" s="331">
        <v>72.510119393446402</v>
      </c>
      <c r="U24" s="331">
        <v>72.510119393446402</v>
      </c>
      <c r="V24" s="331">
        <v>72.510119393446402</v>
      </c>
      <c r="W24" s="331">
        <v>72.413083774796547</v>
      </c>
      <c r="X24" s="331">
        <v>72.555271398611424</v>
      </c>
      <c r="Y24" s="331">
        <v>72.555271398611424</v>
      </c>
      <c r="Z24" s="331">
        <v>72.555271398611424</v>
      </c>
      <c r="AA24" s="331">
        <v>72.555271398611424</v>
      </c>
      <c r="AB24" s="331">
        <v>76.796185974348944</v>
      </c>
      <c r="AC24" s="331">
        <v>76.796185974348944</v>
      </c>
      <c r="AD24" s="331">
        <v>77.264208994493913</v>
      </c>
      <c r="AE24" s="331">
        <v>77.264208994493913</v>
      </c>
      <c r="AF24" s="331">
        <v>77.264208994493913</v>
      </c>
      <c r="AG24" s="331">
        <v>77.264208994493913</v>
      </c>
      <c r="AH24" s="331">
        <v>77.445531620996206</v>
      </c>
      <c r="AI24" s="331">
        <v>77.573762582683941</v>
      </c>
      <c r="AJ24" s="331">
        <v>77.035719435165575</v>
      </c>
      <c r="AK24" s="331">
        <v>77.056399102414161</v>
      </c>
      <c r="AL24" s="331">
        <v>77.196688642731132</v>
      </c>
      <c r="AM24" s="331">
        <v>77.225909816120122</v>
      </c>
      <c r="AN24" s="331">
        <v>77.531921008375093</v>
      </c>
      <c r="AO24" s="331">
        <v>76.961763979211455</v>
      </c>
      <c r="AP24" s="331">
        <v>76.961763979211455</v>
      </c>
      <c r="AQ24" s="331">
        <v>76.740344557065583</v>
      </c>
      <c r="AR24" s="331">
        <v>76.740344557065583</v>
      </c>
      <c r="AS24" s="331">
        <v>76.740344557065583</v>
      </c>
      <c r="AT24" s="331">
        <v>77.294529759918461</v>
      </c>
      <c r="AU24" s="331">
        <v>77.294529759918461</v>
      </c>
      <c r="AV24" s="331">
        <v>77.294529759918461</v>
      </c>
      <c r="AW24" s="331">
        <v>77.294529759918461</v>
      </c>
      <c r="AX24" s="331">
        <v>77.294529759918461</v>
      </c>
      <c r="AY24" s="331">
        <v>77.294529759918461</v>
      </c>
      <c r="AZ24" s="331">
        <v>77.294529759918461</v>
      </c>
      <c r="BA24" s="331">
        <v>74.763792265033402</v>
      </c>
      <c r="BB24" s="331">
        <v>74.763792265033402</v>
      </c>
      <c r="BC24" s="331">
        <v>74.763792265033402</v>
      </c>
      <c r="BD24" s="331">
        <v>74.763792265033402</v>
      </c>
      <c r="BE24" s="331">
        <v>77.381930092141559</v>
      </c>
      <c r="BF24" s="331">
        <v>78.307548708822807</v>
      </c>
      <c r="BG24" s="331">
        <v>78.637168010163265</v>
      </c>
      <c r="BH24" s="331">
        <v>78.637168010163265</v>
      </c>
      <c r="BI24" s="331">
        <v>78.637168010163265</v>
      </c>
      <c r="BJ24" s="331">
        <v>78.637168010163265</v>
      </c>
      <c r="BK24" s="331">
        <v>78.637168010163265</v>
      </c>
      <c r="BL24" s="331">
        <v>79.010668485713438</v>
      </c>
      <c r="BM24" s="331">
        <v>79.010668485713438</v>
      </c>
      <c r="BN24" s="331">
        <v>79.010668485713438</v>
      </c>
      <c r="BO24" s="331">
        <v>79.010668485713438</v>
      </c>
      <c r="BP24" s="331">
        <v>79.010668485713438</v>
      </c>
      <c r="BQ24" s="331">
        <v>79.009274497575433</v>
      </c>
      <c r="BR24" s="331">
        <v>79.400267669481707</v>
      </c>
      <c r="BS24" s="331">
        <v>79.993403181013193</v>
      </c>
      <c r="BT24" s="331">
        <v>79.893443976661757</v>
      </c>
      <c r="BU24" s="331">
        <v>79.849342813903419</v>
      </c>
      <c r="BV24" s="331">
        <v>79.853350074377701</v>
      </c>
      <c r="BW24" s="331">
        <v>79.853350074377701</v>
      </c>
      <c r="BX24" s="331">
        <v>79.969673532386395</v>
      </c>
      <c r="BY24" s="331">
        <v>79.969673532386395</v>
      </c>
      <c r="BZ24" s="331">
        <v>79.969673532386395</v>
      </c>
      <c r="CA24" s="331">
        <v>79.969673532386395</v>
      </c>
      <c r="CB24" s="331">
        <v>79.969673532386395</v>
      </c>
      <c r="CC24" s="331">
        <v>79.969673532386395</v>
      </c>
      <c r="CD24" s="331">
        <v>81.875916380122021</v>
      </c>
      <c r="CE24" s="331">
        <v>81.875916380122021</v>
      </c>
      <c r="CF24" s="331">
        <v>81.603569619733946</v>
      </c>
      <c r="CG24" s="331">
        <v>81.603569619733946</v>
      </c>
      <c r="CH24" s="331">
        <v>81.603569619733946</v>
      </c>
      <c r="CI24" s="331">
        <v>81.603569619733946</v>
      </c>
      <c r="CJ24" s="331">
        <v>86.234621564479937</v>
      </c>
      <c r="CK24" s="331">
        <v>86.234621564479937</v>
      </c>
      <c r="CL24" s="331">
        <v>86.234621564479937</v>
      </c>
      <c r="CM24" s="331">
        <v>86.234621564479937</v>
      </c>
      <c r="CN24" s="331">
        <v>86.234621564479937</v>
      </c>
      <c r="CO24" s="331">
        <v>86.244801539255093</v>
      </c>
      <c r="CP24" s="331">
        <v>86.241635201829823</v>
      </c>
      <c r="CQ24" s="331">
        <v>86.241635201829823</v>
      </c>
      <c r="CR24" s="331">
        <v>86.241635201829823</v>
      </c>
      <c r="CS24" s="331">
        <v>86.241635201829823</v>
      </c>
      <c r="CT24" s="331">
        <v>86.241635201829823</v>
      </c>
      <c r="CU24" s="331">
        <v>86.241635201829823</v>
      </c>
      <c r="CV24" s="331">
        <v>88.557373672586991</v>
      </c>
      <c r="CW24" s="331">
        <v>88.557373672586991</v>
      </c>
      <c r="CX24" s="331">
        <v>88.557373672586991</v>
      </c>
      <c r="CY24" s="331">
        <v>88.557966308303733</v>
      </c>
      <c r="CZ24" s="331">
        <v>88.558203199119873</v>
      </c>
      <c r="DA24" s="331">
        <v>88.558617719974421</v>
      </c>
      <c r="DB24" s="331">
        <v>88.606543738607883</v>
      </c>
      <c r="DC24" s="331">
        <v>88.606958582720807</v>
      </c>
      <c r="DD24" s="331">
        <v>88.606543738607868</v>
      </c>
      <c r="DE24" s="331">
        <v>88.606543738607868</v>
      </c>
      <c r="DF24" s="331">
        <v>88.606543738607868</v>
      </c>
      <c r="DG24" s="331">
        <v>88.606543738607868</v>
      </c>
      <c r="DH24" s="331">
        <v>95.194514824281768</v>
      </c>
      <c r="DI24" s="331">
        <v>95.194514824281768</v>
      </c>
      <c r="DJ24" s="331">
        <v>95.194514824281768</v>
      </c>
      <c r="DK24" s="331">
        <v>95.194514824281768</v>
      </c>
      <c r="DL24" s="331">
        <v>95.194514824281768</v>
      </c>
      <c r="DM24" s="331">
        <v>95.194514824281768</v>
      </c>
      <c r="DN24" s="331">
        <v>95.194514824281768</v>
      </c>
      <c r="DO24" s="331">
        <v>95.194514824281768</v>
      </c>
      <c r="DP24" s="331">
        <v>95.194514824281768</v>
      </c>
      <c r="DQ24" s="331">
        <v>95.194514824281768</v>
      </c>
      <c r="DR24" s="331">
        <v>95.194514824281768</v>
      </c>
      <c r="DS24" s="331">
        <v>95.194514824281768</v>
      </c>
      <c r="DT24" s="331">
        <v>98.741950359034036</v>
      </c>
      <c r="DU24" s="331">
        <v>98.055099970040814</v>
      </c>
      <c r="DV24" s="331">
        <v>98.055099970040814</v>
      </c>
      <c r="DW24" s="331">
        <v>98.055099970040814</v>
      </c>
      <c r="DX24" s="331">
        <v>98.055099970040814</v>
      </c>
      <c r="DY24" s="331">
        <v>98.055099970040814</v>
      </c>
      <c r="DZ24" s="331">
        <v>98.055099970040814</v>
      </c>
      <c r="EA24" s="331">
        <v>98.055099970040814</v>
      </c>
      <c r="EB24" s="331">
        <v>100</v>
      </c>
      <c r="EC24" s="331">
        <v>100</v>
      </c>
      <c r="ED24" s="331">
        <v>100</v>
      </c>
      <c r="EE24" s="331">
        <v>100</v>
      </c>
      <c r="EF24" s="331">
        <v>101.71551010749202</v>
      </c>
      <c r="EG24" s="331">
        <v>101.71551010749202</v>
      </c>
      <c r="EH24" s="331">
        <v>101.71551010749202</v>
      </c>
      <c r="EI24" s="331">
        <v>101.71551010749202</v>
      </c>
      <c r="EJ24" s="331">
        <v>101.71551010749202</v>
      </c>
      <c r="EK24" s="331">
        <v>101.71551010749202</v>
      </c>
      <c r="EL24" s="331">
        <v>101.71551010749202</v>
      </c>
      <c r="EM24" s="331">
        <v>101.71551010749202</v>
      </c>
      <c r="EN24" s="331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  <c r="FL24" s="16">
        <v>105.28675084988079</v>
      </c>
      <c r="FM24" s="343">
        <v>112.65727589146688</v>
      </c>
      <c r="FN24" s="373">
        <v>112.65727589146688</v>
      </c>
      <c r="FO24" s="373">
        <v>112.65727589146688</v>
      </c>
      <c r="FP24" s="373">
        <v>112.65727589146688</v>
      </c>
      <c r="FQ24" s="373">
        <v>112.65727589146688</v>
      </c>
    </row>
    <row r="25" spans="1:173" x14ac:dyDescent="0.2">
      <c r="A25" s="333"/>
      <c r="B25" s="417" t="s">
        <v>63</v>
      </c>
      <c r="C25" s="417"/>
      <c r="D25" s="331">
        <v>58.802484228562953</v>
      </c>
      <c r="E25" s="331">
        <v>60.042818994285184</v>
      </c>
      <c r="F25" s="331">
        <v>60.545315589642591</v>
      </c>
      <c r="G25" s="331">
        <v>61.560943226838184</v>
      </c>
      <c r="H25" s="331">
        <v>63.742340112203991</v>
      </c>
      <c r="I25" s="331">
        <v>64.048203796028574</v>
      </c>
      <c r="J25" s="331">
        <v>64.488876614927946</v>
      </c>
      <c r="K25" s="331">
        <v>65.076913304886531</v>
      </c>
      <c r="L25" s="331">
        <v>66.314526727434256</v>
      </c>
      <c r="M25" s="331">
        <v>66.089640266856975</v>
      </c>
      <c r="N25" s="331">
        <v>66.037567848842997</v>
      </c>
      <c r="O25" s="331">
        <v>66.397491505054063</v>
      </c>
      <c r="P25" s="331">
        <v>68.566065442254654</v>
      </c>
      <c r="Q25" s="331">
        <v>69.120307272434189</v>
      </c>
      <c r="R25" s="331">
        <v>69.077191155052859</v>
      </c>
      <c r="S25" s="331">
        <v>69.376518624950563</v>
      </c>
      <c r="T25" s="331">
        <v>69.780988228381318</v>
      </c>
      <c r="U25" s="331">
        <v>70.73818796835711</v>
      </c>
      <c r="V25" s="331">
        <v>70.600053621211444</v>
      </c>
      <c r="W25" s="331">
        <v>70.773396282113865</v>
      </c>
      <c r="X25" s="331">
        <v>70.373455630468641</v>
      </c>
      <c r="Y25" s="331">
        <v>70.399791037343945</v>
      </c>
      <c r="Z25" s="331">
        <v>70.468938102525215</v>
      </c>
      <c r="AA25" s="331">
        <v>70.724078791542453</v>
      </c>
      <c r="AB25" s="331">
        <v>73.852404480656645</v>
      </c>
      <c r="AC25" s="331">
        <v>75.196328966223447</v>
      </c>
      <c r="AD25" s="331">
        <v>73.379245308276239</v>
      </c>
      <c r="AE25" s="331">
        <v>72.40499689157113</v>
      </c>
      <c r="AF25" s="331">
        <v>71.745774247518099</v>
      </c>
      <c r="AG25" s="331">
        <v>73.195958823280932</v>
      </c>
      <c r="AH25" s="331">
        <v>72.72921589669069</v>
      </c>
      <c r="AI25" s="331">
        <v>73.015234603747189</v>
      </c>
      <c r="AJ25" s="331">
        <v>73.473948065430591</v>
      </c>
      <c r="AK25" s="331">
        <v>68.176896929793898</v>
      </c>
      <c r="AL25" s="331">
        <v>69.105183742386615</v>
      </c>
      <c r="AM25" s="331">
        <v>68.16673384240724</v>
      </c>
      <c r="AN25" s="331">
        <v>68.507099317850944</v>
      </c>
      <c r="AO25" s="331">
        <v>68.46279992697194</v>
      </c>
      <c r="AP25" s="331">
        <v>72.669512389288812</v>
      </c>
      <c r="AQ25" s="331">
        <v>72.725653886570342</v>
      </c>
      <c r="AR25" s="331">
        <v>73.112889810020476</v>
      </c>
      <c r="AS25" s="331">
        <v>72.932084024810948</v>
      </c>
      <c r="AT25" s="331">
        <v>73.467483006144533</v>
      </c>
      <c r="AU25" s="331">
        <v>73.784974337825844</v>
      </c>
      <c r="AV25" s="331">
        <v>73.365976588952535</v>
      </c>
      <c r="AW25" s="331">
        <v>71.911563688593517</v>
      </c>
      <c r="AX25" s="331">
        <v>70.590283209555579</v>
      </c>
      <c r="AY25" s="331">
        <v>71.899731577009646</v>
      </c>
      <c r="AZ25" s="331">
        <v>71.756940898427573</v>
      </c>
      <c r="BA25" s="331">
        <v>72.212024569764779</v>
      </c>
      <c r="BB25" s="331">
        <v>72.48386603587825</v>
      </c>
      <c r="BC25" s="331">
        <v>72.562050814963754</v>
      </c>
      <c r="BD25" s="331">
        <v>73.403820947479261</v>
      </c>
      <c r="BE25" s="331">
        <v>73.021735064953702</v>
      </c>
      <c r="BF25" s="331">
        <v>70.252765540384758</v>
      </c>
      <c r="BG25" s="331">
        <v>71.470702739489155</v>
      </c>
      <c r="BH25" s="331">
        <v>70.037760231365596</v>
      </c>
      <c r="BI25" s="331">
        <v>69.904746300211201</v>
      </c>
      <c r="BJ25" s="331">
        <v>70.963037193140849</v>
      </c>
      <c r="BK25" s="331">
        <v>71.33478455887311</v>
      </c>
      <c r="BL25" s="331">
        <v>71.377731541391654</v>
      </c>
      <c r="BM25" s="331">
        <v>71.913989677993825</v>
      </c>
      <c r="BN25" s="331">
        <v>71.751236655088476</v>
      </c>
      <c r="BO25" s="331">
        <v>71.852464796182701</v>
      </c>
      <c r="BP25" s="331">
        <v>72.311086771356813</v>
      </c>
      <c r="BQ25" s="331">
        <v>72.647709989281111</v>
      </c>
      <c r="BR25" s="331">
        <v>73.026486700243083</v>
      </c>
      <c r="BS25" s="331">
        <v>74.485728811104011</v>
      </c>
      <c r="BT25" s="331">
        <v>75.698262508965627</v>
      </c>
      <c r="BU25" s="331">
        <v>76.857387027756133</v>
      </c>
      <c r="BV25" s="331">
        <v>76.966723803269772</v>
      </c>
      <c r="BW25" s="331">
        <v>77.252698778356702</v>
      </c>
      <c r="BX25" s="331">
        <v>77.811295105543593</v>
      </c>
      <c r="BY25" s="331">
        <v>78.121569636432625</v>
      </c>
      <c r="BZ25" s="331">
        <v>79.476985608545746</v>
      </c>
      <c r="CA25" s="331">
        <v>79.669846618273638</v>
      </c>
      <c r="CB25" s="331">
        <v>81.070629708661329</v>
      </c>
      <c r="CC25" s="331">
        <v>82.371118748752735</v>
      </c>
      <c r="CD25" s="331">
        <v>83.413717406187416</v>
      </c>
      <c r="CE25" s="331">
        <v>84.056845976177485</v>
      </c>
      <c r="CF25" s="331">
        <v>85.181916348456312</v>
      </c>
      <c r="CG25" s="331">
        <v>85.823780409225265</v>
      </c>
      <c r="CH25" s="331">
        <v>86.68722845550586</v>
      </c>
      <c r="CI25" s="331">
        <v>86.438836993814135</v>
      </c>
      <c r="CJ25" s="331">
        <v>85.914655143087202</v>
      </c>
      <c r="CK25" s="331">
        <v>86.098609956699207</v>
      </c>
      <c r="CL25" s="331">
        <v>87.401062200673834</v>
      </c>
      <c r="CM25" s="331">
        <v>86.419853484135686</v>
      </c>
      <c r="CN25" s="331">
        <v>86.646657092677017</v>
      </c>
      <c r="CO25" s="331">
        <v>87.319330861200413</v>
      </c>
      <c r="CP25" s="331">
        <v>86.673451521929806</v>
      </c>
      <c r="CQ25" s="331">
        <v>87.775104373882129</v>
      </c>
      <c r="CR25" s="331">
        <v>88.012905368519611</v>
      </c>
      <c r="CS25" s="331">
        <v>88.253402070167724</v>
      </c>
      <c r="CT25" s="331">
        <v>88.783210265411157</v>
      </c>
      <c r="CU25" s="331">
        <v>89.029825422838428</v>
      </c>
      <c r="CV25" s="331">
        <v>89.216034802876422</v>
      </c>
      <c r="CW25" s="331">
        <v>89.078768959043998</v>
      </c>
      <c r="CX25" s="331">
        <v>88.961651979344282</v>
      </c>
      <c r="CY25" s="331">
        <v>88.748854111326153</v>
      </c>
      <c r="CZ25" s="331">
        <v>89.278435884155513</v>
      </c>
      <c r="DA25" s="331">
        <v>88.77006500536622</v>
      </c>
      <c r="DB25" s="331">
        <v>89.285521246688887</v>
      </c>
      <c r="DC25" s="331">
        <v>89.668743162957384</v>
      </c>
      <c r="DD25" s="331">
        <v>90.113166102657971</v>
      </c>
      <c r="DE25" s="331">
        <v>88.728390045629098</v>
      </c>
      <c r="DF25" s="331">
        <v>87.887949083892138</v>
      </c>
      <c r="DG25" s="331">
        <v>88.126751665534044</v>
      </c>
      <c r="DH25" s="331">
        <v>87.084149563876522</v>
      </c>
      <c r="DI25" s="331">
        <v>87.971601200855403</v>
      </c>
      <c r="DJ25" s="331">
        <v>88.623634561912823</v>
      </c>
      <c r="DK25" s="331">
        <v>91.035079689496669</v>
      </c>
      <c r="DL25" s="331">
        <v>91.636903007459736</v>
      </c>
      <c r="DM25" s="331">
        <v>90.829460957793785</v>
      </c>
      <c r="DN25" s="331">
        <v>91.637224132465548</v>
      </c>
      <c r="DO25" s="331">
        <v>91.307842935324317</v>
      </c>
      <c r="DP25" s="331">
        <v>90.415047993377172</v>
      </c>
      <c r="DQ25" s="331">
        <v>96.276606336202192</v>
      </c>
      <c r="DR25" s="331">
        <v>96.199010397538757</v>
      </c>
      <c r="DS25" s="331">
        <v>95.154035032015003</v>
      </c>
      <c r="DT25" s="331">
        <v>94.768628735479581</v>
      </c>
      <c r="DU25" s="331">
        <v>94.632520189217104</v>
      </c>
      <c r="DV25" s="331">
        <v>96.223537996928329</v>
      </c>
      <c r="DW25" s="331">
        <v>96.306302291675763</v>
      </c>
      <c r="DX25" s="331">
        <v>96.773503611834798</v>
      </c>
      <c r="DY25" s="331">
        <v>97.085211642300351</v>
      </c>
      <c r="DZ25" s="331">
        <v>97.372102680313205</v>
      </c>
      <c r="EA25" s="331">
        <v>97.4507795033132</v>
      </c>
      <c r="EB25" s="331">
        <v>99.138953217174873</v>
      </c>
      <c r="EC25" s="331">
        <v>99.593284517274881</v>
      </c>
      <c r="ED25" s="331">
        <v>99.708742514981964</v>
      </c>
      <c r="EE25" s="331">
        <v>100</v>
      </c>
      <c r="EF25" s="331">
        <v>100.50797853466239</v>
      </c>
      <c r="EG25" s="331">
        <v>100.69542132394326</v>
      </c>
      <c r="EH25" s="331">
        <v>100.85374036835162</v>
      </c>
      <c r="EI25" s="331">
        <v>102.24088723059072</v>
      </c>
      <c r="EJ25" s="331">
        <v>102.32778660549725</v>
      </c>
      <c r="EK25" s="331">
        <v>102.79657720757902</v>
      </c>
      <c r="EL25" s="331">
        <v>102.52815712984483</v>
      </c>
      <c r="EM25" s="331">
        <v>103.53718966296761</v>
      </c>
      <c r="EN25" s="331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  <c r="FL25" s="16">
        <v>118.56027190657801</v>
      </c>
      <c r="FM25" s="343">
        <v>119.17016658860173</v>
      </c>
      <c r="FN25" s="373">
        <v>120.35655223102269</v>
      </c>
      <c r="FO25" s="373">
        <v>121.97207704334301</v>
      </c>
      <c r="FP25" s="373">
        <v>122.39950121935098</v>
      </c>
      <c r="FQ25" s="373">
        <v>122.72216281228738</v>
      </c>
    </row>
    <row r="26" spans="1:173" x14ac:dyDescent="0.2">
      <c r="A26" s="113"/>
      <c r="B26" s="425" t="s">
        <v>64</v>
      </c>
      <c r="C26" s="425"/>
      <c r="D26" s="331">
        <v>43.933037793426713</v>
      </c>
      <c r="E26" s="331">
        <v>43.933037793426713</v>
      </c>
      <c r="F26" s="331">
        <v>43.933037793426713</v>
      </c>
      <c r="G26" s="331">
        <v>43.933037793426713</v>
      </c>
      <c r="H26" s="331">
        <v>43.933037793426713</v>
      </c>
      <c r="I26" s="331">
        <v>43.933037793426713</v>
      </c>
      <c r="J26" s="331">
        <v>47.823350650470772</v>
      </c>
      <c r="K26" s="331">
        <v>47.823350650470772</v>
      </c>
      <c r="L26" s="331">
        <v>47.823350650470772</v>
      </c>
      <c r="M26" s="331">
        <v>47.823350650470772</v>
      </c>
      <c r="N26" s="331">
        <v>47.823350650470772</v>
      </c>
      <c r="O26" s="331">
        <v>47.823350650470772</v>
      </c>
      <c r="P26" s="331">
        <v>47.898979322746968</v>
      </c>
      <c r="Q26" s="331">
        <v>47.756953427578374</v>
      </c>
      <c r="R26" s="331">
        <v>47.756953427578374</v>
      </c>
      <c r="S26" s="331">
        <v>47.756953427578374</v>
      </c>
      <c r="T26" s="331">
        <v>47.756953427578374</v>
      </c>
      <c r="U26" s="331">
        <v>47.756953427578374</v>
      </c>
      <c r="V26" s="331">
        <v>49.89048737971271</v>
      </c>
      <c r="W26" s="331"/>
      <c r="X26" s="331">
        <v>51.1434751920671</v>
      </c>
      <c r="Y26" s="331">
        <v>51.1434751920671</v>
      </c>
      <c r="Z26" s="331">
        <v>51.1434751920671</v>
      </c>
      <c r="AA26" s="331">
        <v>51.1434751920671</v>
      </c>
      <c r="AB26" s="331">
        <v>51.116419106044262</v>
      </c>
      <c r="AC26" s="331">
        <v>51.404874645638877</v>
      </c>
      <c r="AD26" s="331">
        <v>51.404874645638877</v>
      </c>
      <c r="AE26" s="331">
        <v>51.404874645638877</v>
      </c>
      <c r="AF26" s="331">
        <v>51.404874645638877</v>
      </c>
      <c r="AG26" s="331">
        <v>51.404874645638877</v>
      </c>
      <c r="AH26" s="331">
        <v>54.407163033253184</v>
      </c>
      <c r="AI26" s="331">
        <v>54.407163033253184</v>
      </c>
      <c r="AJ26" s="331">
        <v>54.407163033253184</v>
      </c>
      <c r="AK26" s="331">
        <v>54.407163033253184</v>
      </c>
      <c r="AL26" s="331">
        <v>54.407163033253184</v>
      </c>
      <c r="AM26" s="331">
        <v>54.407163033253184</v>
      </c>
      <c r="AN26" s="331">
        <v>54.407163033253184</v>
      </c>
      <c r="AO26" s="331">
        <v>54.407163033253184</v>
      </c>
      <c r="AP26" s="331">
        <v>54.407163033253184</v>
      </c>
      <c r="AQ26" s="331">
        <v>54.407163033253184</v>
      </c>
      <c r="AR26" s="331">
        <v>54.407163033253184</v>
      </c>
      <c r="AS26" s="331">
        <v>54.407163033253184</v>
      </c>
      <c r="AT26" s="331">
        <v>60.852146827151941</v>
      </c>
      <c r="AU26" s="331">
        <v>60.852146827151941</v>
      </c>
      <c r="AV26" s="331">
        <v>60.852146827151941</v>
      </c>
      <c r="AW26" s="331">
        <v>60.852146827151941</v>
      </c>
      <c r="AX26" s="331">
        <v>60.852146827151941</v>
      </c>
      <c r="AY26" s="331">
        <v>61.081517554692113</v>
      </c>
      <c r="AZ26" s="331">
        <v>61.081517554692113</v>
      </c>
      <c r="BA26" s="331">
        <v>61.081517554692113</v>
      </c>
      <c r="BB26" s="331">
        <v>61.081517554692113</v>
      </c>
      <c r="BC26" s="331">
        <v>61.081517554692113</v>
      </c>
      <c r="BD26" s="331">
        <v>61.081517554692113</v>
      </c>
      <c r="BE26" s="331">
        <v>61.081517554692113</v>
      </c>
      <c r="BF26" s="331">
        <v>65.002570223184335</v>
      </c>
      <c r="BG26" s="331">
        <v>65.002570223184335</v>
      </c>
      <c r="BH26" s="331">
        <v>65.002570223184335</v>
      </c>
      <c r="BI26" s="331">
        <v>65.002570223184335</v>
      </c>
      <c r="BJ26" s="331">
        <v>65.002570223184335</v>
      </c>
      <c r="BK26" s="331">
        <v>65.002570223184335</v>
      </c>
      <c r="BL26" s="331">
        <v>65.002570223184335</v>
      </c>
      <c r="BM26" s="331">
        <v>65.002570223184335</v>
      </c>
      <c r="BN26" s="331">
        <v>65.049479980885295</v>
      </c>
      <c r="BO26" s="331">
        <v>65.049479980885295</v>
      </c>
      <c r="BP26" s="331">
        <v>65.049479980885295</v>
      </c>
      <c r="BQ26" s="331">
        <v>65.015395850937537</v>
      </c>
      <c r="BR26" s="331">
        <v>69.429838752766486</v>
      </c>
      <c r="BS26" s="331">
        <v>69.477951493460196</v>
      </c>
      <c r="BT26" s="331">
        <v>69.835661380518786</v>
      </c>
      <c r="BU26" s="331">
        <v>69.835661380518786</v>
      </c>
      <c r="BV26" s="331">
        <v>69.835661380518786</v>
      </c>
      <c r="BW26" s="331">
        <v>69.835661380518786</v>
      </c>
      <c r="BX26" s="331">
        <v>69.835661380518786</v>
      </c>
      <c r="BY26" s="331">
        <v>69.835661380518786</v>
      </c>
      <c r="BZ26" s="331">
        <v>69.835661380518786</v>
      </c>
      <c r="CA26" s="331">
        <v>69.835661380518786</v>
      </c>
      <c r="CB26" s="331">
        <v>69.835661380518786</v>
      </c>
      <c r="CC26" s="331">
        <v>69.835661380518786</v>
      </c>
      <c r="CD26" s="331">
        <v>74.64138541089072</v>
      </c>
      <c r="CE26" s="331">
        <v>74.699759246765637</v>
      </c>
      <c r="CF26" s="331">
        <v>74.926640432403843</v>
      </c>
      <c r="CG26" s="331">
        <v>74.926640432403843</v>
      </c>
      <c r="CH26" s="331">
        <v>74.926640432403843</v>
      </c>
      <c r="CI26" s="331">
        <v>74.926640432403843</v>
      </c>
      <c r="CJ26" s="331">
        <v>74.926640432403843</v>
      </c>
      <c r="CK26" s="331">
        <v>74.926640432403843</v>
      </c>
      <c r="CL26" s="331">
        <v>74.926640432403843</v>
      </c>
      <c r="CM26" s="331">
        <v>74.926640432403843</v>
      </c>
      <c r="CN26" s="331">
        <v>74.926640432403843</v>
      </c>
      <c r="CO26" s="331">
        <v>74.926640432403843</v>
      </c>
      <c r="CP26" s="331">
        <v>78.715890136288309</v>
      </c>
      <c r="CQ26" s="331">
        <v>78.715890136288309</v>
      </c>
      <c r="CR26" s="331">
        <v>78.715890136288309</v>
      </c>
      <c r="CS26" s="331">
        <v>78.715890136288309</v>
      </c>
      <c r="CT26" s="331">
        <v>78.715890136288309</v>
      </c>
      <c r="CU26" s="331">
        <v>78.715890136288309</v>
      </c>
      <c r="CV26" s="331">
        <v>78.715890136288309</v>
      </c>
      <c r="CW26" s="331">
        <v>79.050822683545945</v>
      </c>
      <c r="CX26" s="331">
        <v>79.050822683545945</v>
      </c>
      <c r="CY26" s="331">
        <v>79.050822683545945</v>
      </c>
      <c r="CZ26" s="331">
        <v>79.050822683545945</v>
      </c>
      <c r="DA26" s="331">
        <v>79.050822683545945</v>
      </c>
      <c r="DB26" s="331">
        <v>82.254743740272829</v>
      </c>
      <c r="DC26" s="331">
        <v>82.254743740272829</v>
      </c>
      <c r="DD26" s="331">
        <v>82.254743740272829</v>
      </c>
      <c r="DE26" s="331">
        <v>82.254743740272829</v>
      </c>
      <c r="DF26" s="331">
        <v>82.254743740272829</v>
      </c>
      <c r="DG26" s="331">
        <v>82.254743740272829</v>
      </c>
      <c r="DH26" s="331">
        <v>82.254743740272829</v>
      </c>
      <c r="DI26" s="331">
        <v>82.254743740272829</v>
      </c>
      <c r="DJ26" s="331">
        <v>82.254743740272829</v>
      </c>
      <c r="DK26" s="331">
        <v>82.254743740272829</v>
      </c>
      <c r="DL26" s="331">
        <v>82.254743740272829</v>
      </c>
      <c r="DM26" s="331">
        <v>82.254743740272829</v>
      </c>
      <c r="DN26" s="331">
        <v>91.808115026930182</v>
      </c>
      <c r="DO26" s="331">
        <v>91.863422390939576</v>
      </c>
      <c r="DP26" s="331">
        <v>91.863422390939576</v>
      </c>
      <c r="DQ26" s="331">
        <v>91.863422390939576</v>
      </c>
      <c r="DR26" s="331">
        <v>91.863422390939576</v>
      </c>
      <c r="DS26" s="331">
        <v>91.863422390939576</v>
      </c>
      <c r="DT26" s="331">
        <v>91.863422390939576</v>
      </c>
      <c r="DU26" s="331">
        <v>91.863422390939576</v>
      </c>
      <c r="DV26" s="331">
        <v>91.863422390939576</v>
      </c>
      <c r="DW26" s="331">
        <v>91.863422390939576</v>
      </c>
      <c r="DX26" s="331">
        <v>91.863422390939576</v>
      </c>
      <c r="DY26" s="331">
        <v>91.863422390939576</v>
      </c>
      <c r="DZ26" s="331">
        <v>96.539789872992728</v>
      </c>
      <c r="EA26" s="331">
        <v>100</v>
      </c>
      <c r="EB26" s="331">
        <v>100</v>
      </c>
      <c r="EC26" s="331">
        <v>100</v>
      </c>
      <c r="ED26" s="331">
        <v>100</v>
      </c>
      <c r="EE26" s="331">
        <v>100</v>
      </c>
      <c r="EF26" s="331">
        <v>100</v>
      </c>
      <c r="EG26" s="331">
        <v>100</v>
      </c>
      <c r="EH26" s="331">
        <v>100</v>
      </c>
      <c r="EI26" s="331">
        <v>100</v>
      </c>
      <c r="EJ26" s="331">
        <v>100</v>
      </c>
      <c r="EK26" s="331">
        <v>100</v>
      </c>
      <c r="EL26" s="331">
        <v>103.9014046818302</v>
      </c>
      <c r="EM26" s="331">
        <v>104.5830932484977</v>
      </c>
      <c r="EN26" s="331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  <c r="FL26" s="16">
        <v>136.9681110286476</v>
      </c>
      <c r="FM26" s="343">
        <v>136.9681110286476</v>
      </c>
      <c r="FN26" s="373">
        <v>138.10653925577421</v>
      </c>
      <c r="FO26" s="373">
        <v>138.10653925577421</v>
      </c>
      <c r="FP26" s="373">
        <v>138.10653925577421</v>
      </c>
      <c r="FQ26" s="373">
        <v>138.10653925577421</v>
      </c>
    </row>
    <row r="27" spans="1:173" x14ac:dyDescent="0.2">
      <c r="A27" s="113"/>
      <c r="B27" s="417" t="s">
        <v>65</v>
      </c>
      <c r="C27" s="417"/>
      <c r="D27" s="331">
        <v>38.927572965713374</v>
      </c>
      <c r="E27" s="331">
        <v>39.315463237272127</v>
      </c>
      <c r="F27" s="331">
        <v>39.564511776003414</v>
      </c>
      <c r="G27" s="331">
        <v>40.56245049964987</v>
      </c>
      <c r="H27" s="331">
        <v>41.29080023627413</v>
      </c>
      <c r="I27" s="331">
        <v>41.629538757743873</v>
      </c>
      <c r="J27" s="331">
        <v>42.912492216560565</v>
      </c>
      <c r="K27" s="331">
        <v>43.179773826516097</v>
      </c>
      <c r="L27" s="331">
        <v>42.805541700049453</v>
      </c>
      <c r="M27" s="331">
        <v>43.07486522248081</v>
      </c>
      <c r="N27" s="331">
        <v>43.229831371215681</v>
      </c>
      <c r="O27" s="331">
        <v>43.267415142080026</v>
      </c>
      <c r="P27" s="331">
        <v>43.86878661215448</v>
      </c>
      <c r="Q27" s="331">
        <v>44.065614979246085</v>
      </c>
      <c r="R27" s="331">
        <v>44.286740881671413</v>
      </c>
      <c r="S27" s="331">
        <v>44.19749783684388</v>
      </c>
      <c r="T27" s="331">
        <v>44.280390405477263</v>
      </c>
      <c r="U27" s="331">
        <v>44.603610807696242</v>
      </c>
      <c r="V27" s="331">
        <v>45.682976425250111</v>
      </c>
      <c r="W27" s="331">
        <v>46.375481213008776</v>
      </c>
      <c r="X27" s="331">
        <v>46.080412098006768</v>
      </c>
      <c r="Y27" s="331">
        <v>46.01815235705147</v>
      </c>
      <c r="Z27" s="331">
        <v>46.053298544099405</v>
      </c>
      <c r="AA27" s="331">
        <v>46.069328736339536</v>
      </c>
      <c r="AB27" s="331">
        <v>46.075243144978572</v>
      </c>
      <c r="AC27" s="331">
        <v>46.330794063717562</v>
      </c>
      <c r="AD27" s="331">
        <v>46.328475305335715</v>
      </c>
      <c r="AE27" s="331">
        <v>46.394220877021638</v>
      </c>
      <c r="AF27" s="331">
        <v>46.677742171156289</v>
      </c>
      <c r="AG27" s="331">
        <v>46.763388356898112</v>
      </c>
      <c r="AH27" s="331">
        <v>48.769802301137581</v>
      </c>
      <c r="AI27" s="331">
        <v>48.807318872876692</v>
      </c>
      <c r="AJ27" s="331">
        <v>48.872409424644559</v>
      </c>
      <c r="AK27" s="331">
        <v>48.896399209977247</v>
      </c>
      <c r="AL27" s="331">
        <v>48.900853850263928</v>
      </c>
      <c r="AM27" s="331">
        <v>49.194555061603189</v>
      </c>
      <c r="AN27" s="331">
        <v>49.263449626421249</v>
      </c>
      <c r="AO27" s="331">
        <v>49.070429428982457</v>
      </c>
      <c r="AP27" s="331">
        <v>49.186302514906387</v>
      </c>
      <c r="AQ27" s="331">
        <v>49.589995659266378</v>
      </c>
      <c r="AR27" s="331">
        <v>49.613016786772128</v>
      </c>
      <c r="AS27" s="331">
        <v>49.814948843391718</v>
      </c>
      <c r="AT27" s="331">
        <v>51.951512800160529</v>
      </c>
      <c r="AU27" s="331">
        <v>52.286825974267259</v>
      </c>
      <c r="AV27" s="331">
        <v>52.399999908297858</v>
      </c>
      <c r="AW27" s="331">
        <v>52.518500183170545</v>
      </c>
      <c r="AX27" s="331">
        <v>52.486952461252187</v>
      </c>
      <c r="AY27" s="331">
        <v>52.680831362150109</v>
      </c>
      <c r="AZ27" s="331">
        <v>52.968212104173688</v>
      </c>
      <c r="BA27" s="331">
        <v>53.163577422892288</v>
      </c>
      <c r="BB27" s="331">
        <v>53.142600166018454</v>
      </c>
      <c r="BC27" s="331">
        <v>53.070040517201683</v>
      </c>
      <c r="BD27" s="331">
        <v>53.236848473194222</v>
      </c>
      <c r="BE27" s="331">
        <v>53.449307927849844</v>
      </c>
      <c r="BF27" s="331">
        <v>54.707625322007715</v>
      </c>
      <c r="BG27" s="331">
        <v>55.217547848382011</v>
      </c>
      <c r="BH27" s="331">
        <v>55.727682106188574</v>
      </c>
      <c r="BI27" s="331">
        <v>55.853989921731632</v>
      </c>
      <c r="BJ27" s="331">
        <v>55.951149370113548</v>
      </c>
      <c r="BK27" s="331">
        <v>56.290562094747862</v>
      </c>
      <c r="BL27" s="331">
        <v>56.334991219020786</v>
      </c>
      <c r="BM27" s="331">
        <v>56.460002835547392</v>
      </c>
      <c r="BN27" s="331">
        <v>56.423541473939046</v>
      </c>
      <c r="BO27" s="331">
        <v>56.412286918844146</v>
      </c>
      <c r="BP27" s="331">
        <v>56.520650503741813</v>
      </c>
      <c r="BQ27" s="331">
        <v>56.454550792486693</v>
      </c>
      <c r="BR27" s="331">
        <v>57.998204049626146</v>
      </c>
      <c r="BS27" s="331">
        <v>58.229728134166059</v>
      </c>
      <c r="BT27" s="331">
        <v>58.522883899146045</v>
      </c>
      <c r="BU27" s="331">
        <v>58.789174809770039</v>
      </c>
      <c r="BV27" s="331">
        <v>58.462656584943936</v>
      </c>
      <c r="BW27" s="331">
        <v>58.541586248713173</v>
      </c>
      <c r="BX27" s="331">
        <v>58.500471019697521</v>
      </c>
      <c r="BY27" s="331">
        <v>58.517279777474741</v>
      </c>
      <c r="BZ27" s="331">
        <v>58.898462005591178</v>
      </c>
      <c r="CA27" s="331">
        <v>59.152304567993987</v>
      </c>
      <c r="CB27" s="331">
        <v>59.925898635294665</v>
      </c>
      <c r="CC27" s="331">
        <v>60.017106837444686</v>
      </c>
      <c r="CD27" s="331">
        <v>63.684706502089675</v>
      </c>
      <c r="CE27" s="331">
        <v>64.7507238231142</v>
      </c>
      <c r="CF27" s="331">
        <v>65.378975328547384</v>
      </c>
      <c r="CG27" s="331">
        <v>66.083849382298908</v>
      </c>
      <c r="CH27" s="331">
        <v>66.197992562994031</v>
      </c>
      <c r="CI27" s="331">
        <v>66.236278340410735</v>
      </c>
      <c r="CJ27" s="331">
        <v>66.560187841605327</v>
      </c>
      <c r="CK27" s="331">
        <v>66.397184958834615</v>
      </c>
      <c r="CL27" s="331">
        <v>66.249380455654844</v>
      </c>
      <c r="CM27" s="331">
        <v>66.163601678591874</v>
      </c>
      <c r="CN27" s="331">
        <v>66.425143409503519</v>
      </c>
      <c r="CO27" s="331">
        <v>66.644474193850712</v>
      </c>
      <c r="CP27" s="331">
        <v>72.759498157411542</v>
      </c>
      <c r="CQ27" s="331">
        <v>72.706249655940894</v>
      </c>
      <c r="CR27" s="331">
        <v>73.429227092611782</v>
      </c>
      <c r="CS27" s="331">
        <v>73.501614832111613</v>
      </c>
      <c r="CT27" s="331">
        <v>73.568269526623837</v>
      </c>
      <c r="CU27" s="331">
        <v>73.561813517988114</v>
      </c>
      <c r="CV27" s="331">
        <v>73.198133340449402</v>
      </c>
      <c r="CW27" s="331">
        <v>73.300545277852436</v>
      </c>
      <c r="CX27" s="331">
        <v>73.236566829446744</v>
      </c>
      <c r="CY27" s="331">
        <v>72.659105851194511</v>
      </c>
      <c r="CZ27" s="331">
        <v>73.703305648931362</v>
      </c>
      <c r="DA27" s="331">
        <v>73.854249862326796</v>
      </c>
      <c r="DB27" s="331">
        <v>81.917892841758913</v>
      </c>
      <c r="DC27" s="331">
        <v>81.966201253757049</v>
      </c>
      <c r="DD27" s="331">
        <v>82.042397509040939</v>
      </c>
      <c r="DE27" s="331">
        <v>82.124314983134994</v>
      </c>
      <c r="DF27" s="331">
        <v>82.073029363018122</v>
      </c>
      <c r="DG27" s="331">
        <v>82.186526723184954</v>
      </c>
      <c r="DH27" s="331">
        <v>82.24357125310658</v>
      </c>
      <c r="DI27" s="331">
        <v>82.239981741606101</v>
      </c>
      <c r="DJ27" s="331">
        <v>82.380318803801913</v>
      </c>
      <c r="DK27" s="331">
        <v>82.481677196833488</v>
      </c>
      <c r="DL27" s="331">
        <v>83.128471968107974</v>
      </c>
      <c r="DM27" s="331">
        <v>83.079619961356755</v>
      </c>
      <c r="DN27" s="331">
        <v>84.525485207906968</v>
      </c>
      <c r="DO27" s="331">
        <v>84.828915028724765</v>
      </c>
      <c r="DP27" s="331">
        <v>86.964312950687386</v>
      </c>
      <c r="DQ27" s="331">
        <v>87.305883409313338</v>
      </c>
      <c r="DR27" s="331">
        <v>87.586732502597087</v>
      </c>
      <c r="DS27" s="331">
        <v>87.642935365554266</v>
      </c>
      <c r="DT27" s="331">
        <v>87.721749964874803</v>
      </c>
      <c r="DU27" s="331">
        <v>88.068399461161306</v>
      </c>
      <c r="DV27" s="331">
        <v>87.830597816489416</v>
      </c>
      <c r="DW27" s="331">
        <v>87.661808528879448</v>
      </c>
      <c r="DX27" s="331">
        <v>87.418974596400005</v>
      </c>
      <c r="DY27" s="331">
        <v>87.672516224512265</v>
      </c>
      <c r="DZ27" s="331">
        <v>98.301693299201602</v>
      </c>
      <c r="EA27" s="331">
        <v>99.000832180640643</v>
      </c>
      <c r="EB27" s="331">
        <v>99.306663251190557</v>
      </c>
      <c r="EC27" s="331">
        <v>99.201777608524466</v>
      </c>
      <c r="ED27" s="331">
        <v>99.444459617050768</v>
      </c>
      <c r="EE27" s="331">
        <v>100</v>
      </c>
      <c r="EF27" s="331">
        <v>100.56793469350589</v>
      </c>
      <c r="EG27" s="331">
        <v>101.19482720488283</v>
      </c>
      <c r="EH27" s="331">
        <v>101.1695146776697</v>
      </c>
      <c r="EI27" s="331">
        <v>101.11712275377414</v>
      </c>
      <c r="EJ27" s="331">
        <v>100.6053128104532</v>
      </c>
      <c r="EK27" s="331">
        <v>102.22765066456475</v>
      </c>
      <c r="EL27" s="331">
        <v>107.53262902770057</v>
      </c>
      <c r="EM27" s="331">
        <v>108.01921296884692</v>
      </c>
      <c r="EN27" s="331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  <c r="FL27" s="16">
        <v>126.5578228423194</v>
      </c>
      <c r="FM27" s="343">
        <v>129.4282077783698</v>
      </c>
      <c r="FN27" s="373">
        <v>129.36061402800598</v>
      </c>
      <c r="FO27" s="373">
        <v>129.68038689301733</v>
      </c>
      <c r="FP27" s="373">
        <v>129.53280694317243</v>
      </c>
      <c r="FQ27" s="373">
        <v>129.31949198425107</v>
      </c>
    </row>
    <row r="28" spans="1:173" x14ac:dyDescent="0.2">
      <c r="A28" s="66" t="s">
        <v>82</v>
      </c>
      <c r="B28" s="54" t="s">
        <v>83</v>
      </c>
      <c r="C28" s="140"/>
      <c r="D28" s="332">
        <v>47.313201696333351</v>
      </c>
      <c r="E28" s="332">
        <v>47.970686088361511</v>
      </c>
      <c r="F28" s="332">
        <v>48.927522176663757</v>
      </c>
      <c r="G28" s="332">
        <v>49.559517882481245</v>
      </c>
      <c r="H28" s="332">
        <v>50.273532927877056</v>
      </c>
      <c r="I28" s="332">
        <v>50.517068928449262</v>
      </c>
      <c r="J28" s="332">
        <v>51.875996724624407</v>
      </c>
      <c r="K28" s="332">
        <v>52.110330252311286</v>
      </c>
      <c r="L28" s="332">
        <v>51.788905292042372</v>
      </c>
      <c r="M28" s="332">
        <v>53.108023767910886</v>
      </c>
      <c r="N28" s="332">
        <v>53.311904113950483</v>
      </c>
      <c r="O28" s="332">
        <v>53.346751080038288</v>
      </c>
      <c r="P28" s="332">
        <v>53.749851666698959</v>
      </c>
      <c r="Q28" s="332">
        <v>53.562721721611105</v>
      </c>
      <c r="R28" s="332">
        <v>54.225274362756537</v>
      </c>
      <c r="S28" s="332">
        <v>54.658897246391852</v>
      </c>
      <c r="T28" s="332">
        <v>54.663946151612222</v>
      </c>
      <c r="U28" s="332">
        <v>54.790314083426075</v>
      </c>
      <c r="V28" s="332">
        <v>54.741817696757629</v>
      </c>
      <c r="W28" s="332">
        <v>54.741906278612802</v>
      </c>
      <c r="X28" s="332">
        <v>54.977200003394685</v>
      </c>
      <c r="Y28" s="332">
        <v>54.987241874828442</v>
      </c>
      <c r="Z28" s="332">
        <v>54.552537264556598</v>
      </c>
      <c r="AA28" s="332">
        <v>54.59540677518374</v>
      </c>
      <c r="AB28" s="332">
        <v>55.548910922342699</v>
      </c>
      <c r="AC28" s="332">
        <v>55.930271639068387</v>
      </c>
      <c r="AD28" s="332">
        <v>55.882277711891717</v>
      </c>
      <c r="AE28" s="332">
        <v>57.142343138889515</v>
      </c>
      <c r="AF28" s="332">
        <v>56.967317345457026</v>
      </c>
      <c r="AG28" s="332">
        <v>56.784446443048232</v>
      </c>
      <c r="AH28" s="332">
        <v>57.42842717522165</v>
      </c>
      <c r="AI28" s="332">
        <v>58.156286115581473</v>
      </c>
      <c r="AJ28" s="332">
        <v>58.187268624886826</v>
      </c>
      <c r="AK28" s="332">
        <v>58.263297841152507</v>
      </c>
      <c r="AL28" s="332">
        <v>58.288239664563157</v>
      </c>
      <c r="AM28" s="332">
        <v>58.342205979216381</v>
      </c>
      <c r="AN28" s="332">
        <v>59.120912270701453</v>
      </c>
      <c r="AO28" s="332">
        <v>59.079223532832906</v>
      </c>
      <c r="AP28" s="332">
        <v>59.106460708935131</v>
      </c>
      <c r="AQ28" s="332">
        <v>59.688845476945581</v>
      </c>
      <c r="AR28" s="332">
        <v>60.036879180287151</v>
      </c>
      <c r="AS28" s="332">
        <v>60.233647214747059</v>
      </c>
      <c r="AT28" s="332">
        <v>60.234318245126559</v>
      </c>
      <c r="AU28" s="332">
        <v>61.55589395343744</v>
      </c>
      <c r="AV28" s="332">
        <v>62.813675324097318</v>
      </c>
      <c r="AW28" s="332">
        <v>62.832334742788902</v>
      </c>
      <c r="AX28" s="332">
        <v>62.802220694466975</v>
      </c>
      <c r="AY28" s="332">
        <v>62.781429316085223</v>
      </c>
      <c r="AZ28" s="332">
        <v>63.211786798493875</v>
      </c>
      <c r="BA28" s="332">
        <v>63.489948331003866</v>
      </c>
      <c r="BB28" s="332">
        <v>63.510254127599147</v>
      </c>
      <c r="BC28" s="332">
        <v>63.867833953197028</v>
      </c>
      <c r="BD28" s="332">
        <v>63.909834361070111</v>
      </c>
      <c r="BE28" s="332">
        <v>64.825229665648038</v>
      </c>
      <c r="BF28" s="332">
        <v>66.07442196466296</v>
      </c>
      <c r="BG28" s="332">
        <v>67.423819444702119</v>
      </c>
      <c r="BH28" s="332">
        <v>67.504199093686182</v>
      </c>
      <c r="BI28" s="332">
        <v>67.13960657444639</v>
      </c>
      <c r="BJ28" s="332">
        <v>67.140947487752385</v>
      </c>
      <c r="BK28" s="332">
        <v>67.035973064396373</v>
      </c>
      <c r="BL28" s="332">
        <v>66.795588807883675</v>
      </c>
      <c r="BM28" s="332">
        <v>67.324300135897445</v>
      </c>
      <c r="BN28" s="332">
        <v>67.174527560460916</v>
      </c>
      <c r="BO28" s="332">
        <v>67.996916186747043</v>
      </c>
      <c r="BP28" s="332">
        <v>68.522791416817029</v>
      </c>
      <c r="BQ28" s="332">
        <v>68.871155042956431</v>
      </c>
      <c r="BR28" s="332">
        <v>69.629431558285219</v>
      </c>
      <c r="BS28" s="332">
        <v>69.713424231851064</v>
      </c>
      <c r="BT28" s="332">
        <v>70.594954834008178</v>
      </c>
      <c r="BU28" s="332">
        <v>70.686614980811569</v>
      </c>
      <c r="BV28" s="332">
        <v>70.766399563742027</v>
      </c>
      <c r="BW28" s="332">
        <v>71.213612598021868</v>
      </c>
      <c r="BX28" s="332">
        <v>71.847501813753013</v>
      </c>
      <c r="BY28" s="332">
        <v>72.351430991106753</v>
      </c>
      <c r="BZ28" s="332">
        <v>74.162669560175843</v>
      </c>
      <c r="CA28" s="332">
        <v>76.087194852680057</v>
      </c>
      <c r="CB28" s="332">
        <v>77.785094364792982</v>
      </c>
      <c r="CC28" s="332">
        <v>79.297792848630166</v>
      </c>
      <c r="CD28" s="332">
        <v>82.679734854384577</v>
      </c>
      <c r="CE28" s="332">
        <v>82.785469619685955</v>
      </c>
      <c r="CF28" s="332">
        <v>81.753245977300352</v>
      </c>
      <c r="CG28" s="332">
        <v>81.07206617215293</v>
      </c>
      <c r="CH28" s="332">
        <v>80.82377968196414</v>
      </c>
      <c r="CI28" s="332">
        <v>78.898956025393147</v>
      </c>
      <c r="CJ28" s="332">
        <v>79.305367512868401</v>
      </c>
      <c r="CK28" s="332">
        <v>79.820713953654248</v>
      </c>
      <c r="CL28" s="332">
        <v>80.137817090571232</v>
      </c>
      <c r="CM28" s="332">
        <v>81.913871792034058</v>
      </c>
      <c r="CN28" s="332">
        <v>82.424435055110976</v>
      </c>
      <c r="CO28" s="332">
        <v>82.825171921088739</v>
      </c>
      <c r="CP28" s="332">
        <v>84.176902547132769</v>
      </c>
      <c r="CQ28" s="332">
        <v>84.187334977092092</v>
      </c>
      <c r="CR28" s="332">
        <v>84.70782853951988</v>
      </c>
      <c r="CS28" s="332">
        <v>84.369696718037829</v>
      </c>
      <c r="CT28" s="332">
        <v>84.891906603832737</v>
      </c>
      <c r="CU28" s="332">
        <v>85.328699505963328</v>
      </c>
      <c r="CV28" s="332">
        <v>86.057863475450048</v>
      </c>
      <c r="CW28" s="332">
        <v>86.374547851977368</v>
      </c>
      <c r="CX28" s="332">
        <v>86.440337030580125</v>
      </c>
      <c r="CY28" s="332">
        <v>87.106819226891332</v>
      </c>
      <c r="CZ28" s="332">
        <v>87.788633498692775</v>
      </c>
      <c r="DA28" s="332">
        <v>87.581070381372399</v>
      </c>
      <c r="DB28" s="332">
        <v>88.055938394840894</v>
      </c>
      <c r="DC28" s="332">
        <v>87.711247903860624</v>
      </c>
      <c r="DD28" s="332">
        <v>87.782681642705811</v>
      </c>
      <c r="DE28" s="332">
        <v>87.511647156154268</v>
      </c>
      <c r="DF28" s="332">
        <v>88.028160428852388</v>
      </c>
      <c r="DG28" s="332">
        <v>88.042970024302932</v>
      </c>
      <c r="DH28" s="332">
        <v>88.702171029561626</v>
      </c>
      <c r="DI28" s="332">
        <v>89.232221257714414</v>
      </c>
      <c r="DJ28" s="332">
        <v>89.915544798142506</v>
      </c>
      <c r="DK28" s="332">
        <v>91.294927319036191</v>
      </c>
      <c r="DL28" s="332">
        <v>92.020477872354832</v>
      </c>
      <c r="DM28" s="332">
        <v>92.078305734081027</v>
      </c>
      <c r="DN28" s="332">
        <v>92.266662413893869</v>
      </c>
      <c r="DO28" s="332">
        <v>92.763294406944027</v>
      </c>
      <c r="DP28" s="332">
        <v>92.365030521355095</v>
      </c>
      <c r="DQ28" s="332">
        <v>93.663243456978009</v>
      </c>
      <c r="DR28" s="332">
        <v>93.88687151580173</v>
      </c>
      <c r="DS28" s="332">
        <v>94.860560558808913</v>
      </c>
      <c r="DT28" s="332">
        <v>94.860923189375313</v>
      </c>
      <c r="DU28" s="332">
        <v>96.387978491059229</v>
      </c>
      <c r="DV28" s="332">
        <v>97.492756587609662</v>
      </c>
      <c r="DW28" s="332">
        <v>98.348423477279241</v>
      </c>
      <c r="DX28" s="332">
        <v>99.754737534846967</v>
      </c>
      <c r="DY28" s="332">
        <v>99.613566233217682</v>
      </c>
      <c r="DZ28" s="332">
        <v>98.511157436749443</v>
      </c>
      <c r="EA28" s="332">
        <v>98.83629837928558</v>
      </c>
      <c r="EB28" s="332">
        <v>98.250189627375079</v>
      </c>
      <c r="EC28" s="332">
        <v>99.12057469006011</v>
      </c>
      <c r="ED28" s="332">
        <v>99.971889584617003</v>
      </c>
      <c r="EE28" s="332">
        <v>100</v>
      </c>
      <c r="EF28" s="332">
        <v>100.04944811811829</v>
      </c>
      <c r="EG28" s="332">
        <v>100.86645506730137</v>
      </c>
      <c r="EH28" s="332">
        <v>101.86761639997971</v>
      </c>
      <c r="EI28" s="332">
        <v>102.25079345096481</v>
      </c>
      <c r="EJ28" s="332">
        <v>101.56604620845316</v>
      </c>
      <c r="EK28" s="332">
        <v>101.60566087926854</v>
      </c>
      <c r="EL28" s="332">
        <v>103.83137561613322</v>
      </c>
      <c r="EM28" s="332">
        <v>105.10471904960278</v>
      </c>
      <c r="EN28" s="332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  <c r="FL28" s="22">
        <v>109.72741386754711</v>
      </c>
      <c r="FM28" s="346">
        <v>109.42070111296623</v>
      </c>
      <c r="FN28" s="374">
        <v>110.25085399796367</v>
      </c>
      <c r="FO28" s="374">
        <v>109.93203686519416</v>
      </c>
      <c r="FP28" s="374">
        <v>110.13824586274251</v>
      </c>
      <c r="FQ28" s="374">
        <v>110.22599587385456</v>
      </c>
    </row>
    <row r="29" spans="1:173" x14ac:dyDescent="0.2">
      <c r="A29" s="58"/>
      <c r="B29" s="417" t="s">
        <v>84</v>
      </c>
      <c r="C29" s="417"/>
      <c r="D29" s="331">
        <v>53.038126799325042</v>
      </c>
      <c r="E29" s="331">
        <v>54.06693561092419</v>
      </c>
      <c r="F29" s="331">
        <v>55.591378123745862</v>
      </c>
      <c r="G29" s="331">
        <v>56.33416674235734</v>
      </c>
      <c r="H29" s="331">
        <v>57.164391994999541</v>
      </c>
      <c r="I29" s="331">
        <v>57.281808802390735</v>
      </c>
      <c r="J29" s="331">
        <v>59.307836096850252</v>
      </c>
      <c r="K29" s="331">
        <v>59.677879653567835</v>
      </c>
      <c r="L29" s="331">
        <v>58.692873054427871</v>
      </c>
      <c r="M29" s="331">
        <v>60.434648250645338</v>
      </c>
      <c r="N29" s="331">
        <v>60.555040056473068</v>
      </c>
      <c r="O29" s="331">
        <v>60.527768453210982</v>
      </c>
      <c r="P29" s="331">
        <v>61.329203282267621</v>
      </c>
      <c r="Q29" s="331">
        <v>61.043784287309286</v>
      </c>
      <c r="R29" s="331">
        <v>62.071098914393865</v>
      </c>
      <c r="S29" s="331">
        <v>62.484109163906957</v>
      </c>
      <c r="T29" s="331">
        <v>62.470132710282066</v>
      </c>
      <c r="U29" s="331">
        <v>62.622960186669275</v>
      </c>
      <c r="V29" s="331">
        <v>62.661307826003117</v>
      </c>
      <c r="W29" s="331">
        <v>62.772055979559248</v>
      </c>
      <c r="X29" s="331">
        <v>63.078244131917771</v>
      </c>
      <c r="Y29" s="331">
        <v>63.470324184087083</v>
      </c>
      <c r="Z29" s="331">
        <v>62.879911233927849</v>
      </c>
      <c r="AA29" s="331">
        <v>62.942479673250133</v>
      </c>
      <c r="AB29" s="331">
        <v>64.485780543330335</v>
      </c>
      <c r="AC29" s="331">
        <v>65.202975704631825</v>
      </c>
      <c r="AD29" s="331">
        <v>65.084763165468814</v>
      </c>
      <c r="AE29" s="331">
        <v>66.754566047457686</v>
      </c>
      <c r="AF29" s="331">
        <v>66.139305083322199</v>
      </c>
      <c r="AG29" s="331">
        <v>65.760103027192883</v>
      </c>
      <c r="AH29" s="331">
        <v>66.497274971672283</v>
      </c>
      <c r="AI29" s="331">
        <v>66.993163325766076</v>
      </c>
      <c r="AJ29" s="331">
        <v>66.993163325766076</v>
      </c>
      <c r="AK29" s="331">
        <v>67.089352804110433</v>
      </c>
      <c r="AL29" s="331">
        <v>67.089352804110433</v>
      </c>
      <c r="AM29" s="331">
        <v>67.089288815456399</v>
      </c>
      <c r="AN29" s="331">
        <v>68.242728503181922</v>
      </c>
      <c r="AO29" s="331">
        <v>68.191160306850136</v>
      </c>
      <c r="AP29" s="331">
        <v>68.180972947357475</v>
      </c>
      <c r="AQ29" s="331">
        <v>67.442213762215957</v>
      </c>
      <c r="AR29" s="331">
        <v>67.928897359320345</v>
      </c>
      <c r="AS29" s="331">
        <v>68.138480159797822</v>
      </c>
      <c r="AT29" s="331">
        <v>68.13926256091284</v>
      </c>
      <c r="AU29" s="331">
        <v>68.669554734104807</v>
      </c>
      <c r="AV29" s="331">
        <v>69.196526001892352</v>
      </c>
      <c r="AW29" s="331">
        <v>69.196472760536665</v>
      </c>
      <c r="AX29" s="331">
        <v>69.177254207934482</v>
      </c>
      <c r="AY29" s="331">
        <v>69.127267694640466</v>
      </c>
      <c r="AZ29" s="331">
        <v>69.398932461367608</v>
      </c>
      <c r="BA29" s="331">
        <v>69.554915888127752</v>
      </c>
      <c r="BB29" s="331">
        <v>69.567601915293196</v>
      </c>
      <c r="BC29" s="331">
        <v>69.641938595072503</v>
      </c>
      <c r="BD29" s="331">
        <v>69.675155625293158</v>
      </c>
      <c r="BE29" s="331">
        <v>69.731082543549803</v>
      </c>
      <c r="BF29" s="331">
        <v>69.731082543549803</v>
      </c>
      <c r="BG29" s="331">
        <v>70.516255376933628</v>
      </c>
      <c r="BH29" s="331">
        <v>70.574946063534043</v>
      </c>
      <c r="BI29" s="331">
        <v>70.777496592941631</v>
      </c>
      <c r="BJ29" s="331">
        <v>70.762360200195388</v>
      </c>
      <c r="BK29" s="331">
        <v>70.924825604297851</v>
      </c>
      <c r="BL29" s="331">
        <v>70.881274699824857</v>
      </c>
      <c r="BM29" s="331">
        <v>71.668000472504772</v>
      </c>
      <c r="BN29" s="331">
        <v>71.668000472504772</v>
      </c>
      <c r="BO29" s="331">
        <v>71.746547045642558</v>
      </c>
      <c r="BP29" s="331">
        <v>72.028486530400414</v>
      </c>
      <c r="BQ29" s="331">
        <v>72.060606184513929</v>
      </c>
      <c r="BR29" s="331">
        <v>72.385065379677314</v>
      </c>
      <c r="BS29" s="331">
        <v>72.469241240592709</v>
      </c>
      <c r="BT29" s="331">
        <v>73.848137325327855</v>
      </c>
      <c r="BU29" s="331">
        <v>73.94621349812644</v>
      </c>
      <c r="BV29" s="331">
        <v>74.018361718184735</v>
      </c>
      <c r="BW29" s="331">
        <v>73.95263904170028</v>
      </c>
      <c r="BX29" s="331">
        <v>74.910668737475163</v>
      </c>
      <c r="BY29" s="331">
        <v>74.943373827356822</v>
      </c>
      <c r="BZ29" s="331">
        <v>75.604834295283979</v>
      </c>
      <c r="CA29" s="331">
        <v>76.574576719505771</v>
      </c>
      <c r="CB29" s="331">
        <v>77.535464808179427</v>
      </c>
      <c r="CC29" s="331">
        <v>78.020321076502952</v>
      </c>
      <c r="CD29" s="331">
        <v>80.546559485278209</v>
      </c>
      <c r="CE29" s="331">
        <v>81.342232932875916</v>
      </c>
      <c r="CF29" s="331">
        <v>81.355831838628347</v>
      </c>
      <c r="CG29" s="331">
        <v>81.897933896949084</v>
      </c>
      <c r="CH29" s="331">
        <v>82.234505119157944</v>
      </c>
      <c r="CI29" s="331">
        <v>83.539664391431515</v>
      </c>
      <c r="CJ29" s="331">
        <v>86.310281295573347</v>
      </c>
      <c r="CK29" s="331">
        <v>87.044810681362122</v>
      </c>
      <c r="CL29" s="331">
        <v>87.082863788420369</v>
      </c>
      <c r="CM29" s="331">
        <v>89.039145836047851</v>
      </c>
      <c r="CN29" s="331">
        <v>89.802055607112194</v>
      </c>
      <c r="CO29" s="331">
        <v>89.989333853825329</v>
      </c>
      <c r="CP29" s="331">
        <v>91.050285421529637</v>
      </c>
      <c r="CQ29" s="331">
        <v>91.587843771561253</v>
      </c>
      <c r="CR29" s="331">
        <v>91.647844937220299</v>
      </c>
      <c r="CS29" s="331">
        <v>91.934404696427038</v>
      </c>
      <c r="CT29" s="331">
        <v>92.708463243337633</v>
      </c>
      <c r="CU29" s="331">
        <v>92.570345424317367</v>
      </c>
      <c r="CV29" s="331">
        <v>93.687043645538338</v>
      </c>
      <c r="CW29" s="331">
        <v>93.768297619862011</v>
      </c>
      <c r="CX29" s="331">
        <v>93.734421785602066</v>
      </c>
      <c r="CY29" s="331">
        <v>93.870210187789624</v>
      </c>
      <c r="CZ29" s="331">
        <v>93.914596506051836</v>
      </c>
      <c r="DA29" s="331">
        <v>93.963677825209572</v>
      </c>
      <c r="DB29" s="331">
        <v>94.676990176615163</v>
      </c>
      <c r="DC29" s="331">
        <v>94.512421155854398</v>
      </c>
      <c r="DD29" s="331">
        <v>94.682186779493065</v>
      </c>
      <c r="DE29" s="331">
        <v>94.407891836286481</v>
      </c>
      <c r="DF29" s="331">
        <v>94.852109720326737</v>
      </c>
      <c r="DG29" s="331">
        <v>94.852688408798286</v>
      </c>
      <c r="DH29" s="331">
        <v>95.090710770709251</v>
      </c>
      <c r="DI29" s="331">
        <v>94.632779069068064</v>
      </c>
      <c r="DJ29" s="331">
        <v>94.278316197320748</v>
      </c>
      <c r="DK29" s="331">
        <v>95.074437028724617</v>
      </c>
      <c r="DL29" s="331">
        <v>95.369697370842161</v>
      </c>
      <c r="DM29" s="331">
        <v>94.995887420241459</v>
      </c>
      <c r="DN29" s="331">
        <v>95.665062050149601</v>
      </c>
      <c r="DO29" s="331">
        <v>96.414201585716825</v>
      </c>
      <c r="DP29" s="331">
        <v>95.817391477716427</v>
      </c>
      <c r="DQ29" s="331">
        <v>96.704575828811869</v>
      </c>
      <c r="DR29" s="331">
        <v>97.02380087604584</v>
      </c>
      <c r="DS29" s="331">
        <v>98.121326352997315</v>
      </c>
      <c r="DT29" s="331">
        <v>98.131886088544718</v>
      </c>
      <c r="DU29" s="331">
        <v>99.774554828642877</v>
      </c>
      <c r="DV29" s="331">
        <v>100.66086814000637</v>
      </c>
      <c r="DW29" s="331">
        <v>100.70824516427895</v>
      </c>
      <c r="DX29" s="331">
        <v>100.81231585311259</v>
      </c>
      <c r="DY29" s="331">
        <v>101.04783845395271</v>
      </c>
      <c r="DZ29" s="331">
        <v>100.84000544417037</v>
      </c>
      <c r="EA29" s="331">
        <v>100.58115566581134</v>
      </c>
      <c r="EB29" s="331">
        <v>98.672394782620884</v>
      </c>
      <c r="EC29" s="331">
        <v>99.34694422301321</v>
      </c>
      <c r="ED29" s="331">
        <v>99.675779650060832</v>
      </c>
      <c r="EE29" s="331">
        <v>100</v>
      </c>
      <c r="EF29" s="331">
        <v>100.60500529198409</v>
      </c>
      <c r="EG29" s="331">
        <v>101.17649567879199</v>
      </c>
      <c r="EH29" s="331">
        <v>101.48289850697765</v>
      </c>
      <c r="EI29" s="331">
        <v>101.67607104285187</v>
      </c>
      <c r="EJ29" s="331">
        <v>102.11611369002577</v>
      </c>
      <c r="EK29" s="331">
        <v>103.95816659794369</v>
      </c>
      <c r="EL29" s="331">
        <v>104.91103356430602</v>
      </c>
      <c r="EM29" s="331">
        <v>105.83188131050005</v>
      </c>
      <c r="EN29" s="331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  <c r="FL29" s="16">
        <v>122.23277621971263</v>
      </c>
      <c r="FM29" s="343">
        <v>123.8689706648418</v>
      </c>
      <c r="FN29" s="373">
        <v>125.37843263456466</v>
      </c>
      <c r="FO29" s="373">
        <v>129.66995561178925</v>
      </c>
      <c r="FP29" s="373">
        <v>129.12967015973854</v>
      </c>
      <c r="FQ29" s="373">
        <v>130.13108247657209</v>
      </c>
    </row>
    <row r="30" spans="1:173" x14ac:dyDescent="0.2">
      <c r="A30" s="58"/>
      <c r="B30" s="417" t="s">
        <v>85</v>
      </c>
      <c r="C30" s="417"/>
      <c r="D30" s="331">
        <v>36.350756127823928</v>
      </c>
      <c r="E30" s="331">
        <v>36.419435186233535</v>
      </c>
      <c r="F30" s="331">
        <v>36.422179325344857</v>
      </c>
      <c r="G30" s="331">
        <v>37.021267549234665</v>
      </c>
      <c r="H30" s="331">
        <v>37.700781412025883</v>
      </c>
      <c r="I30" s="331">
        <v>37.922045999194417</v>
      </c>
      <c r="J30" s="331">
        <v>38.009456139880832</v>
      </c>
      <c r="K30" s="331">
        <v>38.025440107258284</v>
      </c>
      <c r="L30" s="331">
        <v>38.334133334797535</v>
      </c>
      <c r="M30" s="331">
        <v>39.150692894703354</v>
      </c>
      <c r="N30" s="331">
        <v>39.322184892886355</v>
      </c>
      <c r="O30" s="331">
        <v>39.323569544994406</v>
      </c>
      <c r="P30" s="331">
        <v>38.990078255054549</v>
      </c>
      <c r="Q30" s="331">
        <v>38.978917707218415</v>
      </c>
      <c r="R30" s="331">
        <v>39.072036104171225</v>
      </c>
      <c r="S30" s="331">
        <v>39.278934792014972</v>
      </c>
      <c r="T30" s="331">
        <v>39.34429756348537</v>
      </c>
      <c r="U30" s="331">
        <v>39.38880564470125</v>
      </c>
      <c r="V30" s="331">
        <v>39.092635689677493</v>
      </c>
      <c r="W30" s="331">
        <v>38.853091522635893</v>
      </c>
      <c r="X30" s="331">
        <v>39.010949869209398</v>
      </c>
      <c r="Y30" s="331">
        <v>38.255413784484531</v>
      </c>
      <c r="Z30" s="331">
        <v>38.002890730724921</v>
      </c>
      <c r="AA30" s="331">
        <v>37.987201477480113</v>
      </c>
      <c r="AB30" s="331">
        <v>37.934361815546147</v>
      </c>
      <c r="AC30" s="331">
        <v>37.733445490426107</v>
      </c>
      <c r="AD30" s="331">
        <v>37.86457149082019</v>
      </c>
      <c r="AE30" s="331">
        <v>38.600185677254807</v>
      </c>
      <c r="AF30" s="331">
        <v>39.344228087345812</v>
      </c>
      <c r="AG30" s="331">
        <v>39.52024107028479</v>
      </c>
      <c r="AH30" s="331">
        <v>39.889762350502266</v>
      </c>
      <c r="AI30" s="331">
        <v>41.30973003698309</v>
      </c>
      <c r="AJ30" s="331">
        <v>41.380221326275922</v>
      </c>
      <c r="AK30" s="331">
        <v>41.386850993105732</v>
      </c>
      <c r="AL30" s="331">
        <v>41.475156613322262</v>
      </c>
      <c r="AM30" s="331">
        <v>41.514610378956249</v>
      </c>
      <c r="AN30" s="331">
        <v>41.688187986893659</v>
      </c>
      <c r="AO30" s="331">
        <v>41.653063572478295</v>
      </c>
      <c r="AP30" s="331">
        <v>41.76910129100623</v>
      </c>
      <c r="AQ30" s="331">
        <v>44.521069390531657</v>
      </c>
      <c r="AR30" s="331">
        <v>44.615262522989127</v>
      </c>
      <c r="AS30" s="331">
        <v>44.822009005754076</v>
      </c>
      <c r="AT30" s="331">
        <v>44.81878713485218</v>
      </c>
      <c r="AU30" s="331">
        <v>47.382771103188155</v>
      </c>
      <c r="AV30" s="331">
        <v>50.076522503826119</v>
      </c>
      <c r="AW30" s="331">
        <v>50.140646994347918</v>
      </c>
      <c r="AX30" s="331">
        <v>50.07589565376184</v>
      </c>
      <c r="AY30" s="331">
        <v>50.113872293409791</v>
      </c>
      <c r="AZ30" s="331">
        <v>50.99745518575142</v>
      </c>
      <c r="BA30" s="331">
        <v>51.631351115693903</v>
      </c>
      <c r="BB30" s="331">
        <v>51.674811703111565</v>
      </c>
      <c r="BC30" s="331">
        <v>52.762971296027878</v>
      </c>
      <c r="BD30" s="331">
        <v>52.837753786171852</v>
      </c>
      <c r="BE30" s="331">
        <v>54.590944571902703</v>
      </c>
      <c r="BF30" s="331">
        <v>56.888284257725751</v>
      </c>
      <c r="BG30" s="331">
        <v>59.901720693447885</v>
      </c>
      <c r="BH30" s="331">
        <v>60.055405905243376</v>
      </c>
      <c r="BI30" s="331">
        <v>58.343077976326725</v>
      </c>
      <c r="BJ30" s="331">
        <v>58.369751770654588</v>
      </c>
      <c r="BK30" s="331">
        <v>57.648835612110709</v>
      </c>
      <c r="BL30" s="331">
        <v>56.844727260734508</v>
      </c>
      <c r="BM30" s="331">
        <v>57.014161477415946</v>
      </c>
      <c r="BN30" s="331">
        <v>56.435914493629191</v>
      </c>
      <c r="BO30" s="331">
        <v>59.138700607984696</v>
      </c>
      <c r="BP30" s="331">
        <v>60.369858714620619</v>
      </c>
      <c r="BQ30" s="331">
        <v>61.499368828101339</v>
      </c>
      <c r="BR30" s="331">
        <v>63.39707912857952</v>
      </c>
      <c r="BS30" s="331">
        <v>63.424270616641188</v>
      </c>
      <c r="BT30" s="331">
        <v>63.517419531960485</v>
      </c>
      <c r="BU30" s="331">
        <v>63.625412799732032</v>
      </c>
      <c r="BV30" s="331">
        <v>63.802732613441499</v>
      </c>
      <c r="BW30" s="331">
        <v>65.507347770733517</v>
      </c>
      <c r="BX30" s="331">
        <v>65.589822816149066</v>
      </c>
      <c r="BY30" s="331">
        <v>67.316968204365025</v>
      </c>
      <c r="BZ30" s="331">
        <v>70.583872403871112</v>
      </c>
      <c r="CA30" s="331">
        <v>74.389893569419243</v>
      </c>
      <c r="CB30" s="331">
        <v>78.095499463354187</v>
      </c>
      <c r="CC30" s="331">
        <v>82.323982599105861</v>
      </c>
      <c r="CD30" s="331">
        <v>87.326862651310748</v>
      </c>
      <c r="CE30" s="331">
        <v>85.672572462344036</v>
      </c>
      <c r="CF30" s="331">
        <v>82.02965759995665</v>
      </c>
      <c r="CG30" s="331">
        <v>78.420050324064349</v>
      </c>
      <c r="CH30" s="331">
        <v>76.823764853208445</v>
      </c>
      <c r="CI30" s="331">
        <v>67.302117986900626</v>
      </c>
      <c r="CJ30" s="331">
        <v>62.743885085576487</v>
      </c>
      <c r="CK30" s="331">
        <v>62.955644866675925</v>
      </c>
      <c r="CL30" s="331">
        <v>63.965523158817732</v>
      </c>
      <c r="CM30" s="331">
        <v>65.971324493644815</v>
      </c>
      <c r="CN30" s="331">
        <v>66.138213026686671</v>
      </c>
      <c r="CO30" s="331">
        <v>67.146626701452618</v>
      </c>
      <c r="CP30" s="331">
        <v>69.585041158169346</v>
      </c>
      <c r="CQ30" s="331">
        <v>68.309035016772611</v>
      </c>
      <c r="CR30" s="331">
        <v>69.997387888047655</v>
      </c>
      <c r="CS30" s="331">
        <v>68.251450608305987</v>
      </c>
      <c r="CT30" s="331">
        <v>68.391544931795252</v>
      </c>
      <c r="CU30" s="331">
        <v>70.25944596422228</v>
      </c>
      <c r="CV30" s="331">
        <v>70.335477683514441</v>
      </c>
      <c r="CW30" s="331">
        <v>71.26141297897469</v>
      </c>
      <c r="CX30" s="331">
        <v>71.569486823602446</v>
      </c>
      <c r="CY30" s="331">
        <v>73.528671944311569</v>
      </c>
      <c r="CZ30" s="331">
        <v>74.409440151413946</v>
      </c>
      <c r="DA30" s="331">
        <v>73.260648752664963</v>
      </c>
      <c r="DB30" s="331">
        <v>73.282675189071597</v>
      </c>
      <c r="DC30" s="331">
        <v>72.74264044767456</v>
      </c>
      <c r="DD30" s="331">
        <v>72.697227712785846</v>
      </c>
      <c r="DE30" s="331">
        <v>72.347387684543492</v>
      </c>
      <c r="DF30" s="331">
        <v>73.045125563401001</v>
      </c>
      <c r="DG30" s="331">
        <v>73.174642492005049</v>
      </c>
      <c r="DH30" s="331">
        <v>74.81140011576484</v>
      </c>
      <c r="DI30" s="331">
        <v>77.603696353255188</v>
      </c>
      <c r="DJ30" s="331">
        <v>81.033111864884518</v>
      </c>
      <c r="DK30" s="331">
        <v>84.171064243022201</v>
      </c>
      <c r="DL30" s="331">
        <v>86.030084116266991</v>
      </c>
      <c r="DM30" s="331">
        <v>86.351169545201074</v>
      </c>
      <c r="DN30" s="331">
        <v>85.554471831631773</v>
      </c>
      <c r="DO30" s="331">
        <v>85.666931431556876</v>
      </c>
      <c r="DP30" s="331">
        <v>85.568198410326573</v>
      </c>
      <c r="DQ30" s="331">
        <v>88.484147156447094</v>
      </c>
      <c r="DR30" s="331">
        <v>88.573996349785503</v>
      </c>
      <c r="DS30" s="331">
        <v>89.594331413376267</v>
      </c>
      <c r="DT30" s="331">
        <v>89.702029009890737</v>
      </c>
      <c r="DU30" s="331">
        <v>91.492501178929501</v>
      </c>
      <c r="DV30" s="331">
        <v>92.90267530353384</v>
      </c>
      <c r="DW30" s="331">
        <v>95.723715357495976</v>
      </c>
      <c r="DX30" s="331">
        <v>97.999330003343346</v>
      </c>
      <c r="DY30" s="331">
        <v>96.918647652731678</v>
      </c>
      <c r="DZ30" s="331">
        <v>92.762284505437634</v>
      </c>
      <c r="EA30" s="331">
        <v>95.11135827429419</v>
      </c>
      <c r="EB30" s="331">
        <v>96.679580310826609</v>
      </c>
      <c r="EC30" s="331">
        <v>98.248574066955129</v>
      </c>
      <c r="ED30" s="331">
        <v>99.92879070705176</v>
      </c>
      <c r="EE30" s="331">
        <v>100</v>
      </c>
      <c r="EF30" s="331">
        <v>99.823686378891267</v>
      </c>
      <c r="EG30" s="331">
        <v>100.44659922049134</v>
      </c>
      <c r="EH30" s="331">
        <v>101.92500033652824</v>
      </c>
      <c r="EI30" s="331">
        <v>102.45339078423861</v>
      </c>
      <c r="EJ30" s="331">
        <v>101.22150944558413</v>
      </c>
      <c r="EK30" s="331">
        <v>100.68890434797275</v>
      </c>
      <c r="EL30" s="331">
        <v>103.90748706999541</v>
      </c>
      <c r="EM30" s="331">
        <v>105.64043917260929</v>
      </c>
      <c r="EN30" s="331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16">
        <v>104.49859238225947</v>
      </c>
      <c r="FM30" s="343">
        <v>103.47887152442604</v>
      </c>
      <c r="FN30" s="373">
        <v>104.31171895632176</v>
      </c>
      <c r="FO30" s="373">
        <v>102.43625121447592</v>
      </c>
      <c r="FP30" s="373">
        <v>102.92543510454509</v>
      </c>
      <c r="FQ30" s="373">
        <v>102.75218525711212</v>
      </c>
    </row>
    <row r="31" spans="1:173" x14ac:dyDescent="0.2">
      <c r="A31" s="76"/>
      <c r="B31" s="72" t="s">
        <v>86</v>
      </c>
      <c r="C31" s="313"/>
      <c r="D31" s="334">
        <v>42.928758618419792</v>
      </c>
      <c r="E31" s="334">
        <v>42.928758618419792</v>
      </c>
      <c r="F31" s="334">
        <v>43.045533426958599</v>
      </c>
      <c r="G31" s="334">
        <v>43.045533426958599</v>
      </c>
      <c r="H31" s="334">
        <v>43.096604105280576</v>
      </c>
      <c r="I31" s="334">
        <v>44.241889635350191</v>
      </c>
      <c r="J31" s="334">
        <v>45.071950389768958</v>
      </c>
      <c r="K31" s="334">
        <v>45.07562167346147</v>
      </c>
      <c r="L31" s="334">
        <v>47.217669148062477</v>
      </c>
      <c r="M31" s="334">
        <v>47.276682654116627</v>
      </c>
      <c r="N31" s="334">
        <v>48.131365632653448</v>
      </c>
      <c r="O31" s="334">
        <v>48.679017905331968</v>
      </c>
      <c r="P31" s="334">
        <v>48.697189877176683</v>
      </c>
      <c r="Q31" s="334">
        <v>48.622699114929155</v>
      </c>
      <c r="R31" s="334">
        <v>48.612021272942187</v>
      </c>
      <c r="S31" s="334">
        <v>49.873985068088651</v>
      </c>
      <c r="T31" s="334">
        <v>49.820702350390484</v>
      </c>
      <c r="U31" s="334">
        <v>50.022023728029041</v>
      </c>
      <c r="V31" s="334">
        <v>50.155426372493757</v>
      </c>
      <c r="W31" s="334">
        <v>50.155426372493757</v>
      </c>
      <c r="X31" s="334">
        <v>50.158411575155199</v>
      </c>
      <c r="Y31" s="334">
        <v>49.979736664390067</v>
      </c>
      <c r="Z31" s="334">
        <v>50.018304187594865</v>
      </c>
      <c r="AA31" s="334">
        <v>50.10969496912039</v>
      </c>
      <c r="AB31" s="334">
        <v>50.235937087498591</v>
      </c>
      <c r="AC31" s="334">
        <v>50.174507992227177</v>
      </c>
      <c r="AD31" s="334">
        <v>50.04396432927846</v>
      </c>
      <c r="AE31" s="334">
        <v>50.196159247037173</v>
      </c>
      <c r="AF31" s="334">
        <v>50.126060474998553</v>
      </c>
      <c r="AG31" s="334">
        <v>50.145635612833729</v>
      </c>
      <c r="AH31" s="334">
        <v>51.011317996536775</v>
      </c>
      <c r="AI31" s="334">
        <v>51.160069492446766</v>
      </c>
      <c r="AJ31" s="334">
        <v>51.275275577891335</v>
      </c>
      <c r="AK31" s="334">
        <v>51.429867544636174</v>
      </c>
      <c r="AL31" s="334">
        <v>51.426281271226053</v>
      </c>
      <c r="AM31" s="334">
        <v>51.881737994311436</v>
      </c>
      <c r="AN31" s="334">
        <v>52.03025012225887</v>
      </c>
      <c r="AO31" s="334">
        <v>52.033836395668992</v>
      </c>
      <c r="AP31" s="334">
        <v>52.037422669079113</v>
      </c>
      <c r="AQ31" s="334">
        <v>54.731191686640408</v>
      </c>
      <c r="AR31" s="334">
        <v>54.93746362678457</v>
      </c>
      <c r="AS31" s="334">
        <v>55.019054958832996</v>
      </c>
      <c r="AT31" s="334">
        <v>55.030872743693742</v>
      </c>
      <c r="AU31" s="334">
        <v>57.791144653472585</v>
      </c>
      <c r="AV31" s="334">
        <v>59.496991759332047</v>
      </c>
      <c r="AW31" s="334">
        <v>59.500578032742162</v>
      </c>
      <c r="AX31" s="334">
        <v>59.504164306152283</v>
      </c>
      <c r="AY31" s="334">
        <v>59.496991759332047</v>
      </c>
      <c r="AZ31" s="334">
        <v>59.592993820057991</v>
      </c>
      <c r="BA31" s="334">
        <v>59.592993820057991</v>
      </c>
      <c r="BB31" s="334">
        <v>59.592993820057991</v>
      </c>
      <c r="BC31" s="334">
        <v>59.592993820057991</v>
      </c>
      <c r="BD31" s="334">
        <v>59.592993820057991</v>
      </c>
      <c r="BE31" s="334">
        <v>63.632925391775586</v>
      </c>
      <c r="BF31" s="334">
        <v>69.940999405571759</v>
      </c>
      <c r="BG31" s="334">
        <v>69.940999405571759</v>
      </c>
      <c r="BH31" s="334">
        <v>69.940999405571759</v>
      </c>
      <c r="BI31" s="334">
        <v>69.940999405571759</v>
      </c>
      <c r="BJ31" s="334">
        <v>69.973942577572757</v>
      </c>
      <c r="BK31" s="334">
        <v>69.981091982488465</v>
      </c>
      <c r="BL31" s="334">
        <v>70.160213188791118</v>
      </c>
      <c r="BM31" s="334">
        <v>70.079894270582187</v>
      </c>
      <c r="BN31" s="334">
        <v>70.247895585240315</v>
      </c>
      <c r="BO31" s="334">
        <v>70.247895585240315</v>
      </c>
      <c r="BP31" s="334">
        <v>70.233550491599829</v>
      </c>
      <c r="BQ31" s="334">
        <v>70.288146652387596</v>
      </c>
      <c r="BR31" s="334">
        <v>70.436259706479646</v>
      </c>
      <c r="BS31" s="334">
        <v>70.692426061587582</v>
      </c>
      <c r="BT31" s="334">
        <v>70.692426061587582</v>
      </c>
      <c r="BU31" s="334">
        <v>70.691813652969316</v>
      </c>
      <c r="BV31" s="334">
        <v>70.52435701876604</v>
      </c>
      <c r="BW31" s="334">
        <v>70.52435701876604</v>
      </c>
      <c r="BX31" s="334">
        <v>70.69855608971244</v>
      </c>
      <c r="BY31" s="334">
        <v>70.583871160103286</v>
      </c>
      <c r="BZ31" s="334">
        <v>75.552827162660705</v>
      </c>
      <c r="CA31" s="334">
        <v>78.046128052816258</v>
      </c>
      <c r="CB31" s="334">
        <v>78.48787366849146</v>
      </c>
      <c r="CC31" s="334">
        <v>78.505685367858675</v>
      </c>
      <c r="CD31" s="334">
        <v>82.596744527355227</v>
      </c>
      <c r="CE31" s="334">
        <v>83.513784598563859</v>
      </c>
      <c r="CF31" s="334">
        <v>83.536784802489436</v>
      </c>
      <c r="CG31" s="334">
        <v>83.70754088554412</v>
      </c>
      <c r="CH31" s="334">
        <v>83.70754088554412</v>
      </c>
      <c r="CI31" s="334">
        <v>83.618677507739278</v>
      </c>
      <c r="CJ31" s="334">
        <v>83.549967973971306</v>
      </c>
      <c r="CK31" s="334">
        <v>83.543002649999707</v>
      </c>
      <c r="CL31" s="334">
        <v>83.59020350582928</v>
      </c>
      <c r="CM31" s="334">
        <v>83.473488102930247</v>
      </c>
      <c r="CN31" s="334">
        <v>83.364865485255976</v>
      </c>
      <c r="CO31" s="334">
        <v>83.321840563515963</v>
      </c>
      <c r="CP31" s="334">
        <v>83.278808795979046</v>
      </c>
      <c r="CQ31" s="334">
        <v>83.731276941163358</v>
      </c>
      <c r="CR31" s="334">
        <v>83.731185905141345</v>
      </c>
      <c r="CS31" s="334">
        <v>83.560559597968066</v>
      </c>
      <c r="CT31" s="334">
        <v>83.5842148723751</v>
      </c>
      <c r="CU31" s="334">
        <v>83.453272956888114</v>
      </c>
      <c r="CV31" s="334">
        <v>83.614147207387902</v>
      </c>
      <c r="CW31" s="334">
        <v>83.627518983775985</v>
      </c>
      <c r="CX31" s="334">
        <v>83.612617442637784</v>
      </c>
      <c r="CY31" s="334">
        <v>83.841529085462312</v>
      </c>
      <c r="CZ31" s="334">
        <v>88.130037427639962</v>
      </c>
      <c r="DA31" s="334">
        <v>89.098897865677088</v>
      </c>
      <c r="DB31" s="334">
        <v>89.379716484680557</v>
      </c>
      <c r="DC31" s="334">
        <v>88.440539041026895</v>
      </c>
      <c r="DD31" s="334">
        <v>88.218578627220552</v>
      </c>
      <c r="DE31" s="334">
        <v>88.209651495256693</v>
      </c>
      <c r="DF31" s="334">
        <v>88.650919979535146</v>
      </c>
      <c r="DG31" s="334">
        <v>88.409666920425408</v>
      </c>
      <c r="DH31" s="334">
        <v>88.869278428838044</v>
      </c>
      <c r="DI31" s="334">
        <v>89.025347470708596</v>
      </c>
      <c r="DJ31" s="334">
        <v>88.187012098306255</v>
      </c>
      <c r="DK31" s="334">
        <v>88.054295798260043</v>
      </c>
      <c r="DL31" s="334">
        <v>88.164571821306637</v>
      </c>
      <c r="DM31" s="334">
        <v>90.272341700529239</v>
      </c>
      <c r="DN31" s="334">
        <v>90.288902851013646</v>
      </c>
      <c r="DO31" s="334">
        <v>90.288902851013646</v>
      </c>
      <c r="DP31" s="334">
        <v>90.288902851013646</v>
      </c>
      <c r="DQ31" s="334">
        <v>89.366287984531084</v>
      </c>
      <c r="DR31" s="334">
        <v>89.366287984531084</v>
      </c>
      <c r="DS31" s="334">
        <v>89.378915578260063</v>
      </c>
      <c r="DT31" s="334">
        <v>88.984227472681269</v>
      </c>
      <c r="DU31" s="334">
        <v>88.942893465584987</v>
      </c>
      <c r="DV31" s="334">
        <v>90.559712547215597</v>
      </c>
      <c r="DW31" s="334">
        <v>90.759664506321428</v>
      </c>
      <c r="DX31" s="334">
        <v>98.121504735238091</v>
      </c>
      <c r="DY31" s="334">
        <v>98.357875373323267</v>
      </c>
      <c r="DZ31" s="334">
        <v>100.66362736499337</v>
      </c>
      <c r="EA31" s="334">
        <v>98.671472795266354</v>
      </c>
      <c r="EB31" s="334">
        <v>100.25327691464204</v>
      </c>
      <c r="EC31" s="334">
        <v>100.28582747537789</v>
      </c>
      <c r="ED31" s="334">
        <v>102.06101317466474</v>
      </c>
      <c r="EE31" s="334">
        <v>100</v>
      </c>
      <c r="EF31" s="334">
        <v>100.22408056715182</v>
      </c>
      <c r="EG31" s="334">
        <v>102.04464099226438</v>
      </c>
      <c r="EH31" s="334">
        <v>102.11060182727188</v>
      </c>
      <c r="EI31" s="334">
        <v>102.18396911230359</v>
      </c>
      <c r="EJ31" s="334">
        <v>102.18396911230359</v>
      </c>
      <c r="EK31" s="334">
        <v>102.2008637783174</v>
      </c>
      <c r="EL31" s="334">
        <v>102.27731210069557</v>
      </c>
      <c r="EM31" s="334">
        <v>102.27637617164172</v>
      </c>
      <c r="EN31" s="334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74">
        <v>114.19899763149196</v>
      </c>
      <c r="FM31" s="347">
        <v>114.22155998781562</v>
      </c>
      <c r="FN31" s="375">
        <v>114.24012005910332</v>
      </c>
      <c r="FO31" s="375">
        <v>114.20523408512099</v>
      </c>
      <c r="FP31" s="375">
        <v>114.25173490819961</v>
      </c>
      <c r="FQ31" s="375">
        <v>114.22109450737233</v>
      </c>
    </row>
    <row r="32" spans="1:173" x14ac:dyDescent="0.2">
      <c r="FG32" s="357"/>
      <c r="FK32" s="349"/>
      <c r="FL32" s="349"/>
      <c r="FM32" s="349"/>
    </row>
    <row r="33" spans="164:169" x14ac:dyDescent="0.2">
      <c r="FK33" s="349"/>
      <c r="FL33" s="349"/>
      <c r="FM33" s="349"/>
    </row>
    <row r="34" spans="164:169" x14ac:dyDescent="0.2">
      <c r="FK34" s="349"/>
      <c r="FL34" s="349"/>
      <c r="FM34" s="349"/>
    </row>
    <row r="35" spans="164:169" x14ac:dyDescent="0.2">
      <c r="FK35" s="349"/>
      <c r="FL35" s="349"/>
      <c r="FM35" s="349"/>
    </row>
    <row r="36" spans="164:169" x14ac:dyDescent="0.2">
      <c r="FK36" s="349"/>
      <c r="FL36" s="349"/>
      <c r="FM36" s="349"/>
    </row>
    <row r="37" spans="164:169" x14ac:dyDescent="0.2">
      <c r="FK37" s="349"/>
      <c r="FL37" s="349"/>
      <c r="FM37" s="349"/>
    </row>
    <row r="38" spans="164:169" x14ac:dyDescent="0.2">
      <c r="FK38" s="349"/>
      <c r="FL38" s="349"/>
      <c r="FM38" s="349"/>
    </row>
    <row r="39" spans="164:169" x14ac:dyDescent="0.2">
      <c r="FK39" s="349"/>
      <c r="FL39" s="349"/>
      <c r="FM39" s="349"/>
    </row>
    <row r="40" spans="164:169" x14ac:dyDescent="0.2">
      <c r="FK40" s="349"/>
      <c r="FL40" s="349"/>
      <c r="FM40" s="349"/>
    </row>
    <row r="41" spans="164:169" x14ac:dyDescent="0.2">
      <c r="FK41" s="349"/>
      <c r="FL41" s="349"/>
      <c r="FM41" s="349"/>
    </row>
    <row r="42" spans="164:169" x14ac:dyDescent="0.2">
      <c r="FK42" s="349"/>
      <c r="FL42" s="349"/>
      <c r="FM42" s="349"/>
    </row>
    <row r="43" spans="164:169" x14ac:dyDescent="0.2">
      <c r="FK43" s="349"/>
      <c r="FL43" s="349"/>
      <c r="FM43" s="349"/>
    </row>
    <row r="44" spans="164:169" x14ac:dyDescent="0.2">
      <c r="FK44" s="349"/>
      <c r="FL44" s="349"/>
      <c r="FM44" s="349"/>
    </row>
    <row r="45" spans="164:169" x14ac:dyDescent="0.2">
      <c r="FK45" s="349"/>
      <c r="FL45" s="349"/>
      <c r="FM45" s="349"/>
    </row>
    <row r="46" spans="164:169" x14ac:dyDescent="0.2">
      <c r="FK46" s="349"/>
      <c r="FL46" s="349"/>
      <c r="FM46" s="349"/>
    </row>
    <row r="47" spans="164:169" x14ac:dyDescent="0.2">
      <c r="FK47" s="349"/>
      <c r="FL47" s="349"/>
      <c r="FM47" s="349"/>
    </row>
    <row r="48" spans="164:169" x14ac:dyDescent="0.2">
      <c r="FH48" s="349"/>
      <c r="FK48" s="349"/>
      <c r="FL48" s="349"/>
      <c r="FM48" s="349"/>
    </row>
    <row r="49" spans="163:169" x14ac:dyDescent="0.2">
      <c r="FG49" s="356"/>
      <c r="FH49" s="349"/>
      <c r="FK49" s="349"/>
      <c r="FL49" s="349"/>
      <c r="FM49" s="349"/>
    </row>
    <row r="50" spans="163:169" x14ac:dyDescent="0.2">
      <c r="FG50" s="356"/>
      <c r="FK50" s="349"/>
      <c r="FL50" s="349"/>
      <c r="FM50" s="349"/>
    </row>
    <row r="51" spans="163:169" x14ac:dyDescent="0.2">
      <c r="FG51" s="356"/>
      <c r="FK51" s="349"/>
      <c r="FL51" s="349"/>
      <c r="FM51" s="349"/>
    </row>
    <row r="52" spans="163:169" x14ac:dyDescent="0.2">
      <c r="FG52" s="356"/>
      <c r="FK52" s="349"/>
      <c r="FL52" s="349"/>
      <c r="FM52" s="349"/>
    </row>
  </sheetData>
  <mergeCells count="26">
    <mergeCell ref="B29:C29"/>
    <mergeCell ref="B30:C30"/>
    <mergeCell ref="B22:C22"/>
    <mergeCell ref="B23:C23"/>
    <mergeCell ref="B24:C24"/>
    <mergeCell ref="B25:C25"/>
    <mergeCell ref="B26:C26"/>
    <mergeCell ref="B27:C2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8"/>
  <sheetViews>
    <sheetView zoomScale="140" zoomScaleNormal="140" workbookViewId="0">
      <pane xSplit="2" ySplit="3" topLeftCell="C199" activePane="bottomRight" state="frozen"/>
      <selection activeCell="L30" sqref="L30"/>
      <selection pane="topRight" activeCell="L30" sqref="L30"/>
      <selection pane="bottomLeft" activeCell="L30" sqref="L30"/>
      <selection pane="bottomRight" activeCell="O206" sqref="O206:O207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27" t="s">
        <v>256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9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40</v>
      </c>
      <c r="E2" s="134" t="s">
        <v>44</v>
      </c>
      <c r="F2" s="134" t="s">
        <v>61</v>
      </c>
      <c r="G2" s="134" t="s">
        <v>257</v>
      </c>
      <c r="H2" s="134" t="s">
        <v>78</v>
      </c>
      <c r="I2" s="134" t="s">
        <v>83</v>
      </c>
      <c r="J2" s="134" t="s">
        <v>88</v>
      </c>
      <c r="K2" s="134" t="s">
        <v>90</v>
      </c>
      <c r="L2" s="134" t="s">
        <v>97</v>
      </c>
      <c r="M2" s="134" t="s">
        <v>99</v>
      </c>
      <c r="N2" s="134" t="s">
        <v>102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258</v>
      </c>
      <c r="C3" s="278">
        <v>16.445298845223686</v>
      </c>
      <c r="D3" s="278">
        <v>12.592988165423579</v>
      </c>
      <c r="E3" s="278">
        <v>3.0497635540736758</v>
      </c>
      <c r="F3" s="278">
        <v>28.361250543673105</v>
      </c>
      <c r="G3" s="278">
        <v>5.4686650077580747</v>
      </c>
      <c r="H3" s="278">
        <v>2.0147634476676521</v>
      </c>
      <c r="I3" s="279">
        <v>14.275892703885726</v>
      </c>
      <c r="J3" s="273">
        <v>3.8086663657052506</v>
      </c>
      <c r="K3" s="273">
        <v>3.5548592848185145</v>
      </c>
      <c r="L3" s="273">
        <v>3.649112378713065</v>
      </c>
      <c r="M3" s="273">
        <v>1.3911446587482821</v>
      </c>
      <c r="N3" s="273">
        <v>5.387595044309375</v>
      </c>
      <c r="O3" s="274">
        <v>100</v>
      </c>
      <c r="P3" s="140"/>
      <c r="Q3" s="140"/>
    </row>
    <row r="4" spans="1:17" s="54" customFormat="1" x14ac:dyDescent="0.2">
      <c r="A4" s="141" t="s">
        <v>259</v>
      </c>
      <c r="B4" s="142" t="s">
        <v>260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261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x14ac:dyDescent="0.2">
      <c r="A173" s="270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x14ac:dyDescent="0.2">
      <c r="A174" s="276">
        <v>2014</v>
      </c>
      <c r="B174" s="277"/>
      <c r="O174" s="275"/>
      <c r="T174" s="148"/>
    </row>
    <row r="175" spans="1:20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x14ac:dyDescent="0.2">
      <c r="B177" s="307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x14ac:dyDescent="0.2">
      <c r="B178" s="307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x14ac:dyDescent="0.2">
      <c r="B179" s="307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x14ac:dyDescent="0.2">
      <c r="B180" s="307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x14ac:dyDescent="0.2">
      <c r="B181" s="307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x14ac:dyDescent="0.2">
      <c r="B182" s="307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x14ac:dyDescent="0.2">
      <c r="B183" s="307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x14ac:dyDescent="0.2">
      <c r="B184" s="307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x14ac:dyDescent="0.2">
      <c r="B185" s="307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x14ac:dyDescent="0.2">
      <c r="B186" s="307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x14ac:dyDescent="0.2">
      <c r="A187" s="323"/>
      <c r="B187" s="323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76">
        <v>2015</v>
      </c>
      <c r="B188" s="162"/>
      <c r="C188" s="16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38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42">
        <v>110.601049654351</v>
      </c>
    </row>
    <row r="190" spans="1:18" x14ac:dyDescent="0.2">
      <c r="B190" s="307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42">
        <v>110.4152061797177</v>
      </c>
    </row>
    <row r="191" spans="1:18" x14ac:dyDescent="0.2">
      <c r="B191" s="307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307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5" x14ac:dyDescent="0.2">
      <c r="B193" s="307">
        <v>42135</v>
      </c>
      <c r="C193" s="351">
        <v>117.11154849788309</v>
      </c>
      <c r="D193" s="351">
        <v>121.10714986250736</v>
      </c>
      <c r="E193" s="351">
        <v>107.12985271466994</v>
      </c>
      <c r="F193" s="351">
        <v>107.70350834281521</v>
      </c>
      <c r="G193" s="351">
        <v>111.4155538433894</v>
      </c>
      <c r="H193" s="351">
        <v>110.2113270144427</v>
      </c>
      <c r="I193" s="351">
        <v>108.54780149866899</v>
      </c>
      <c r="J193" s="351">
        <v>100.01132454444594</v>
      </c>
      <c r="K193" s="351">
        <v>112.69106798367878</v>
      </c>
      <c r="L193" s="351">
        <v>117.25052421248472</v>
      </c>
      <c r="M193" s="351">
        <v>116.58411353272949</v>
      </c>
      <c r="N193" s="351">
        <v>111.82494672963773</v>
      </c>
      <c r="O193" s="8">
        <v>111.87346976696683</v>
      </c>
    </row>
    <row r="194" spans="1:15" x14ac:dyDescent="0.2">
      <c r="B194" s="307">
        <v>42166</v>
      </c>
      <c r="C194" s="354">
        <v>117.2709647129964</v>
      </c>
      <c r="D194" s="354">
        <v>122.03020499704124</v>
      </c>
      <c r="E194" s="354">
        <v>107.61392441226178</v>
      </c>
      <c r="F194" s="354">
        <v>107.82060342270685</v>
      </c>
      <c r="G194" s="354">
        <v>111.67278491613401</v>
      </c>
      <c r="H194" s="354">
        <v>110.5253909264751</v>
      </c>
      <c r="I194" s="354">
        <v>109.18248779395745</v>
      </c>
      <c r="J194" s="354">
        <v>100.03502957489134</v>
      </c>
      <c r="K194" s="354">
        <v>113.78027729577413</v>
      </c>
      <c r="L194" s="354">
        <v>117.25052421248472</v>
      </c>
      <c r="M194" s="354">
        <v>117.86726970847081</v>
      </c>
      <c r="N194" s="354">
        <v>112.22315840066497</v>
      </c>
      <c r="O194" s="8">
        <v>112.25382831482113</v>
      </c>
    </row>
    <row r="195" spans="1:15" x14ac:dyDescent="0.2">
      <c r="B195" s="307">
        <v>42196</v>
      </c>
      <c r="C195" s="354">
        <v>117.48385048788788</v>
      </c>
      <c r="D195" s="354">
        <v>122.28234208162272</v>
      </c>
      <c r="E195" s="354">
        <v>107.45887612359545</v>
      </c>
      <c r="F195" s="354">
        <v>108.12425923455483</v>
      </c>
      <c r="G195" s="354">
        <v>112.25925132154123</v>
      </c>
      <c r="H195" s="354">
        <v>110.83974055825225</v>
      </c>
      <c r="I195" s="354">
        <v>110.65986211775939</v>
      </c>
      <c r="J195" s="354">
        <v>100.02200586329377</v>
      </c>
      <c r="K195" s="354">
        <v>114.09134894346278</v>
      </c>
      <c r="L195" s="354">
        <v>117.25052421248472</v>
      </c>
      <c r="M195" s="354">
        <v>119.97200881432005</v>
      </c>
      <c r="N195" s="354">
        <v>112.37533894006179</v>
      </c>
      <c r="O195" s="8">
        <v>112.69933621366475</v>
      </c>
    </row>
    <row r="196" spans="1:15" x14ac:dyDescent="0.2">
      <c r="B196" s="307">
        <v>42227</v>
      </c>
      <c r="C196" s="354">
        <v>118.08432620568247</v>
      </c>
      <c r="D196" s="354">
        <v>123.36325758015607</v>
      </c>
      <c r="E196" s="354">
        <v>106.00407437238408</v>
      </c>
      <c r="F196" s="354">
        <v>108.55243125545216</v>
      </c>
      <c r="G196" s="354">
        <v>112.46018404008704</v>
      </c>
      <c r="H196" s="354">
        <v>110.97846156038537</v>
      </c>
      <c r="I196" s="354">
        <v>111.00024930094088</v>
      </c>
      <c r="J196" s="354">
        <v>100.10764563811721</v>
      </c>
      <c r="K196" s="354">
        <v>113.77922945075412</v>
      </c>
      <c r="L196" s="354">
        <v>117.25052421248472</v>
      </c>
      <c r="M196" s="354">
        <v>119.03953994328589</v>
      </c>
      <c r="N196" s="354">
        <v>112.43493166794444</v>
      </c>
      <c r="O196" s="8">
        <v>113.05605422162533</v>
      </c>
    </row>
    <row r="197" spans="1:15" x14ac:dyDescent="0.2">
      <c r="B197" s="307">
        <v>42258</v>
      </c>
      <c r="C197" s="371">
        <v>118.59566382202092</v>
      </c>
      <c r="D197" s="371">
        <v>123.97924305690182</v>
      </c>
      <c r="E197" s="371">
        <v>106.70482836897662</v>
      </c>
      <c r="F197" s="371">
        <v>108.57656611614998</v>
      </c>
      <c r="G197" s="371">
        <v>112.72355716834323</v>
      </c>
      <c r="H197" s="371">
        <v>110.72039280498591</v>
      </c>
      <c r="I197" s="371">
        <v>109.92619591125435</v>
      </c>
      <c r="J197" s="371">
        <v>101.68901717819438</v>
      </c>
      <c r="K197" s="371">
        <v>114.53446728000414</v>
      </c>
      <c r="L197" s="371">
        <v>117.25052421248472</v>
      </c>
      <c r="M197" s="371">
        <v>118.74525784016541</v>
      </c>
      <c r="N197" s="371">
        <v>112.80365373286585</v>
      </c>
      <c r="O197" s="8">
        <v>113.20465346688435</v>
      </c>
    </row>
    <row r="198" spans="1:15" x14ac:dyDescent="0.2">
      <c r="B198" s="307">
        <v>42288</v>
      </c>
      <c r="C198" s="371">
        <v>119.50087708431712</v>
      </c>
      <c r="D198" s="371">
        <v>123.68864468539556</v>
      </c>
      <c r="E198" s="371">
        <v>107.22971845318365</v>
      </c>
      <c r="F198" s="371">
        <v>109.08528477713895</v>
      </c>
      <c r="G198" s="371">
        <v>111.58736900758424</v>
      </c>
      <c r="H198" s="371">
        <v>111.22886776797176</v>
      </c>
      <c r="I198" s="371">
        <v>109.7209915720903</v>
      </c>
      <c r="J198" s="371">
        <v>101.14859753770583</v>
      </c>
      <c r="K198" s="371">
        <v>114.30746265634667</v>
      </c>
      <c r="L198" s="371">
        <v>117.25052421248472</v>
      </c>
      <c r="M198" s="371">
        <v>119.51267079186971</v>
      </c>
      <c r="N198" s="371">
        <v>112.97284915920238</v>
      </c>
      <c r="O198" s="40">
        <v>113.38716475972842</v>
      </c>
    </row>
    <row r="199" spans="1:15" x14ac:dyDescent="0.2">
      <c r="B199" s="307">
        <v>42319</v>
      </c>
      <c r="C199" s="371">
        <v>120.3679010413484</v>
      </c>
      <c r="D199" s="371">
        <v>123.80352420998159</v>
      </c>
      <c r="E199" s="371">
        <v>106.38545282566631</v>
      </c>
      <c r="F199" s="371">
        <v>109.12164706967164</v>
      </c>
      <c r="G199" s="371">
        <v>112.08958068986414</v>
      </c>
      <c r="H199" s="371">
        <v>111.62697032314507</v>
      </c>
      <c r="I199" s="371">
        <v>109.74378834235075</v>
      </c>
      <c r="J199" s="371">
        <v>101.17840746875714</v>
      </c>
      <c r="K199" s="371">
        <v>114.74843010411877</v>
      </c>
      <c r="L199" s="371">
        <v>117.25052421248472</v>
      </c>
      <c r="M199" s="371">
        <v>119.64447156107246</v>
      </c>
      <c r="N199" s="371">
        <v>112.88222855069725</v>
      </c>
      <c r="O199" s="40">
        <v>113.58128284372617</v>
      </c>
    </row>
    <row r="200" spans="1:15" x14ac:dyDescent="0.2">
      <c r="B200" s="307">
        <v>42349</v>
      </c>
      <c r="C200" s="371">
        <v>120.20489997901092</v>
      </c>
      <c r="D200" s="371">
        <v>124.85914536367673</v>
      </c>
      <c r="E200" s="371">
        <v>107.60173421920108</v>
      </c>
      <c r="F200" s="371">
        <v>109.42268168027931</v>
      </c>
      <c r="G200" s="371">
        <v>112.46988743652058</v>
      </c>
      <c r="H200" s="371">
        <v>111.76362549902504</v>
      </c>
      <c r="I200" s="371">
        <v>109.72741386754711</v>
      </c>
      <c r="J200" s="371">
        <v>101.21573684519466</v>
      </c>
      <c r="K200" s="371">
        <v>114.88705433362045</v>
      </c>
      <c r="L200" s="371">
        <v>117.25052421248472</v>
      </c>
      <c r="M200" s="371">
        <v>117.8011684205751</v>
      </c>
      <c r="N200" s="371">
        <v>112.86474452150317</v>
      </c>
      <c r="O200" s="40">
        <v>113.81086000953313</v>
      </c>
    </row>
    <row r="201" spans="1:15" x14ac:dyDescent="0.2">
      <c r="A201" s="270"/>
      <c r="B201" s="142" t="s">
        <v>6</v>
      </c>
      <c r="C201" s="151">
        <f>AVERAGE(C189:C200)</f>
        <v>117.5749218868492</v>
      </c>
      <c r="D201" s="151">
        <f t="shared" ref="D201:O201" si="13">AVERAGE(D189:D200)</f>
        <v>121.49637071216603</v>
      </c>
      <c r="E201" s="151">
        <f t="shared" si="13"/>
        <v>106.83321931173703</v>
      </c>
      <c r="F201" s="151">
        <f t="shared" si="13"/>
        <v>108.31276682228641</v>
      </c>
      <c r="G201" s="151">
        <f t="shared" si="13"/>
        <v>111.43608611954001</v>
      </c>
      <c r="H201" s="151">
        <f t="shared" si="13"/>
        <v>110.50321499957964</v>
      </c>
      <c r="I201" s="151">
        <f t="shared" si="13"/>
        <v>108.73492723902551</v>
      </c>
      <c r="J201" s="151">
        <f t="shared" si="13"/>
        <v>100.60248023628414</v>
      </c>
      <c r="K201" s="151">
        <f t="shared" si="13"/>
        <v>113.06605309399946</v>
      </c>
      <c r="L201" s="151">
        <f t="shared" si="13"/>
        <v>117.25052421248476</v>
      </c>
      <c r="M201" s="151">
        <f t="shared" si="13"/>
        <v>117.81836475281445</v>
      </c>
      <c r="N201" s="151">
        <f t="shared" si="13"/>
        <v>112.2221313648687</v>
      </c>
      <c r="O201" s="152">
        <f t="shared" si="13"/>
        <v>112.2705659719075</v>
      </c>
    </row>
    <row r="202" spans="1:15" x14ac:dyDescent="0.2">
      <c r="A202" s="276">
        <v>2015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61"/>
    </row>
    <row r="203" spans="1:15" x14ac:dyDescent="0.2">
      <c r="B203" s="146">
        <v>42380</v>
      </c>
      <c r="C203" s="148">
        <v>121.28953801110909</v>
      </c>
      <c r="D203" s="148">
        <v>125.37756069934844</v>
      </c>
      <c r="E203" s="148">
        <v>108.07717568999557</v>
      </c>
      <c r="F203" s="148">
        <v>115.86737006434436</v>
      </c>
      <c r="G203" s="148">
        <v>113.57492447319666</v>
      </c>
      <c r="H203" s="148">
        <v>117.03627237654315</v>
      </c>
      <c r="I203" s="148">
        <v>109.42070111296623</v>
      </c>
      <c r="J203" s="148">
        <v>100.65382689746895</v>
      </c>
      <c r="K203" s="148">
        <v>116.42167908416985</v>
      </c>
      <c r="L203" s="148">
        <v>125.55689535250085</v>
      </c>
      <c r="M203" s="148">
        <v>120.83728804985867</v>
      </c>
      <c r="N203" s="148">
        <v>114.88048132227102</v>
      </c>
      <c r="O203" s="40">
        <v>116.50678401401771</v>
      </c>
    </row>
    <row r="204" spans="1:15" x14ac:dyDescent="0.2">
      <c r="B204" s="146">
        <v>42411</v>
      </c>
      <c r="C204" s="148">
        <v>123.61894010793877</v>
      </c>
      <c r="D204" s="148">
        <v>126.1865023142489</v>
      </c>
      <c r="E204" s="148">
        <v>107.08205449395436</v>
      </c>
      <c r="F204" s="148">
        <v>115.90740477793406</v>
      </c>
      <c r="G204" s="148">
        <v>114.04230672068599</v>
      </c>
      <c r="H204" s="148">
        <v>117.10398092029516</v>
      </c>
      <c r="I204" s="148">
        <v>110.25085399796367</v>
      </c>
      <c r="J204" s="148">
        <v>100.87198962408915</v>
      </c>
      <c r="K204" s="148">
        <v>116.48576266787752</v>
      </c>
      <c r="L204" s="148">
        <v>126.15027719653519</v>
      </c>
      <c r="M204" s="148">
        <v>122.9213018803049</v>
      </c>
      <c r="N204" s="148">
        <v>115.25758819462875</v>
      </c>
      <c r="O204" s="8">
        <v>117.19972102559679</v>
      </c>
    </row>
    <row r="205" spans="1:15" x14ac:dyDescent="0.2">
      <c r="B205" s="146">
        <v>42440</v>
      </c>
      <c r="C205" s="148">
        <v>127.40925219286234</v>
      </c>
      <c r="D205" s="148">
        <v>127.97016529265599</v>
      </c>
      <c r="E205" s="148">
        <v>105.86010327028291</v>
      </c>
      <c r="F205" s="148">
        <v>115.96186233577585</v>
      </c>
      <c r="G205" s="148">
        <v>114.92264172711151</v>
      </c>
      <c r="H205" s="148">
        <v>117.5150208145791</v>
      </c>
      <c r="I205" s="148">
        <v>109.93203686519416</v>
      </c>
      <c r="J205" s="148">
        <v>101.01228488196031</v>
      </c>
      <c r="K205" s="148">
        <v>117.45813982360691</v>
      </c>
      <c r="L205" s="148">
        <v>126.15027719653519</v>
      </c>
      <c r="M205" s="148">
        <v>123.69918192843535</v>
      </c>
      <c r="N205" s="148">
        <v>115.63778304040238</v>
      </c>
      <c r="O205" s="8">
        <v>118.10796873977307</v>
      </c>
    </row>
    <row r="206" spans="1:15" x14ac:dyDescent="0.2">
      <c r="B206" s="146">
        <v>42471</v>
      </c>
      <c r="C206" s="148">
        <v>129.45804297631034</v>
      </c>
      <c r="D206" s="148">
        <v>129.12261371425825</v>
      </c>
      <c r="E206" s="148">
        <v>106.71124128199872</v>
      </c>
      <c r="F206" s="148">
        <v>115.94463205418856</v>
      </c>
      <c r="G206" s="148">
        <v>116.46050478965584</v>
      </c>
      <c r="H206" s="148">
        <v>118.16547786949167</v>
      </c>
      <c r="I206" s="148">
        <v>110.13824586274251</v>
      </c>
      <c r="J206" s="148">
        <v>100.887971550229</v>
      </c>
      <c r="K206" s="148">
        <v>117.84195227664316</v>
      </c>
      <c r="L206" s="148">
        <v>126.15027719653519</v>
      </c>
      <c r="M206" s="148">
        <v>126.23975802455811</v>
      </c>
      <c r="N206" s="148">
        <v>116.41150967852383</v>
      </c>
      <c r="O206" s="8">
        <v>118.82367875834869</v>
      </c>
    </row>
    <row r="207" spans="1:15" x14ac:dyDescent="0.2">
      <c r="A207" s="270"/>
      <c r="B207" s="408">
        <v>42501</v>
      </c>
      <c r="C207" s="313">
        <v>131.3479114987986</v>
      </c>
      <c r="D207" s="313">
        <v>129.95833234189098</v>
      </c>
      <c r="E207" s="313">
        <v>104.82855607885449</v>
      </c>
      <c r="F207" s="313">
        <v>115.91773864345214</v>
      </c>
      <c r="G207" s="313">
        <v>117.55393273033032</v>
      </c>
      <c r="H207" s="313">
        <v>118.33593241838309</v>
      </c>
      <c r="I207" s="313">
        <v>110.22599587385456</v>
      </c>
      <c r="J207" s="313">
        <v>102.18384136969409</v>
      </c>
      <c r="K207" s="313">
        <v>119.92837032734347</v>
      </c>
      <c r="L207" s="313">
        <v>126.15027719653519</v>
      </c>
      <c r="M207" s="313">
        <v>127.16071726491634</v>
      </c>
      <c r="N207" s="313">
        <v>117.04156709378316</v>
      </c>
      <c r="O207" s="390">
        <v>119.42070914343736</v>
      </c>
    </row>
    <row r="208" spans="1:15" x14ac:dyDescent="0.2"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41" sqref="L41"/>
    </sheetView>
  </sheetViews>
  <sheetFormatPr defaultColWidth="7.7109375" defaultRowHeight="12" x14ac:dyDescent="0.2"/>
  <cols>
    <col min="1" max="1" width="4.42578125" style="192" customWidth="1"/>
    <col min="2" max="2" width="27.7109375" style="190" customWidth="1"/>
    <col min="3" max="3" width="8" style="193" customWidth="1"/>
    <col min="4" max="4" width="7.5703125" style="193" customWidth="1"/>
    <col min="5" max="5" width="7.42578125" style="193" customWidth="1"/>
    <col min="6" max="6" width="7.42578125" style="172" customWidth="1"/>
    <col min="7" max="9" width="7.7109375" style="193" customWidth="1"/>
    <col min="10" max="10" width="7.28515625" style="193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93" t="s">
        <v>263</v>
      </c>
      <c r="B1" s="294"/>
      <c r="C1" s="295"/>
      <c r="D1" s="295"/>
      <c r="E1" s="295"/>
      <c r="F1" s="295"/>
      <c r="G1" s="295"/>
      <c r="H1" s="295"/>
      <c r="I1" s="295"/>
      <c r="J1" s="296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5" customHeight="1" x14ac:dyDescent="0.2">
      <c r="A2" s="297"/>
      <c r="B2" s="298"/>
      <c r="C2" s="430" t="s">
        <v>264</v>
      </c>
      <c r="D2" s="431"/>
      <c r="E2" s="432"/>
      <c r="F2" s="433"/>
      <c r="G2" s="434" t="s">
        <v>265</v>
      </c>
      <c r="H2" s="435"/>
      <c r="I2" s="435"/>
      <c r="J2" s="436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166" customFormat="1" ht="15.75" customHeight="1" x14ac:dyDescent="0.2">
      <c r="A3" s="299"/>
      <c r="B3" s="344"/>
      <c r="C3" s="380">
        <v>42401</v>
      </c>
      <c r="D3" s="380">
        <v>42430</v>
      </c>
      <c r="E3" s="398">
        <v>42461</v>
      </c>
      <c r="F3" s="398">
        <v>42491</v>
      </c>
      <c r="G3" s="380">
        <v>42401</v>
      </c>
      <c r="H3" s="380">
        <v>42430</v>
      </c>
      <c r="I3" s="398">
        <v>42461</v>
      </c>
      <c r="J3" s="410">
        <v>42491</v>
      </c>
      <c r="L3" s="48"/>
      <c r="M3" s="79"/>
      <c r="N3" s="79"/>
      <c r="O3" s="409"/>
      <c r="P3" s="409"/>
      <c r="Q3" s="165"/>
      <c r="R3" s="79"/>
      <c r="S3" s="79"/>
      <c r="T3" s="79"/>
      <c r="U3" s="79"/>
      <c r="V3" s="79"/>
      <c r="W3" s="79"/>
      <c r="X3" s="48"/>
      <c r="Y3" s="48"/>
      <c r="Z3" s="48"/>
      <c r="AA3" s="48"/>
      <c r="AB3" s="48"/>
    </row>
    <row r="4" spans="1:29" s="166" customFormat="1" ht="15.75" customHeight="1" x14ac:dyDescent="0.2">
      <c r="A4" s="306" t="s">
        <v>22</v>
      </c>
      <c r="B4" s="312" t="s">
        <v>299</v>
      </c>
      <c r="C4" s="381">
        <v>117.19972102559679</v>
      </c>
      <c r="D4" s="381">
        <v>118.10796873977307</v>
      </c>
      <c r="E4" s="381">
        <v>118.82367875834869</v>
      </c>
      <c r="F4" s="411">
        <v>119.42070914343736</v>
      </c>
      <c r="G4" s="397">
        <v>6.1445475497607305</v>
      </c>
      <c r="H4" s="397">
        <v>6.4942318859256432</v>
      </c>
      <c r="I4" s="397">
        <v>6.6081173252061376</v>
      </c>
      <c r="J4" s="406">
        <v>6.7462280308204328</v>
      </c>
      <c r="K4" s="336"/>
      <c r="L4" s="79"/>
      <c r="M4" s="79"/>
      <c r="N4" s="312"/>
      <c r="O4" s="397"/>
      <c r="P4" s="397"/>
      <c r="Q4" s="54"/>
      <c r="R4" s="79"/>
      <c r="S4" s="79"/>
      <c r="T4" s="79"/>
      <c r="U4" s="79"/>
      <c r="V4" s="79"/>
      <c r="W4" s="79"/>
      <c r="X4" s="48"/>
      <c r="Y4" s="48"/>
      <c r="Z4" s="48"/>
      <c r="AA4" s="48"/>
      <c r="AB4" s="48"/>
    </row>
    <row r="5" spans="1:29" s="62" customFormat="1" ht="23.25" customHeight="1" x14ac:dyDescent="0.2">
      <c r="A5" s="306" t="s">
        <v>24</v>
      </c>
      <c r="B5" s="62" t="s">
        <v>286</v>
      </c>
      <c r="C5" s="61">
        <v>123.61894010793877</v>
      </c>
      <c r="D5" s="61">
        <v>127.40925219286234</v>
      </c>
      <c r="E5" s="61">
        <v>129.45804297631034</v>
      </c>
      <c r="F5" s="396">
        <v>131.3479114987986</v>
      </c>
      <c r="G5" s="64">
        <v>7.2310028978969996</v>
      </c>
      <c r="H5" s="64">
        <v>9.7224691876168521</v>
      </c>
      <c r="I5" s="64">
        <v>11.044662208638627</v>
      </c>
      <c r="J5" s="363">
        <v>12.156241791280593</v>
      </c>
      <c r="K5" s="39"/>
      <c r="L5" s="354"/>
      <c r="M5" s="371"/>
      <c r="N5" s="61"/>
      <c r="O5" s="64"/>
      <c r="P5" s="64"/>
      <c r="Q5" s="39"/>
      <c r="R5" s="79"/>
      <c r="S5" s="79"/>
      <c r="T5" s="79"/>
      <c r="U5" s="79"/>
      <c r="V5" s="79"/>
      <c r="W5" s="79"/>
      <c r="X5" s="48"/>
      <c r="Y5" s="48"/>
      <c r="Z5" s="48"/>
      <c r="AA5" s="48"/>
      <c r="AB5" s="48"/>
      <c r="AC5" s="169"/>
    </row>
    <row r="6" spans="1:29" s="62" customFormat="1" ht="27" customHeight="1" x14ac:dyDescent="0.2">
      <c r="A6" s="306" t="s">
        <v>39</v>
      </c>
      <c r="B6" s="62" t="s">
        <v>293</v>
      </c>
      <c r="C6" s="61">
        <v>126.1865023142489</v>
      </c>
      <c r="D6" s="61">
        <v>127.97016529265599</v>
      </c>
      <c r="E6" s="61">
        <v>129.12261371425825</v>
      </c>
      <c r="F6" s="395">
        <v>129.95833234189098</v>
      </c>
      <c r="G6" s="64">
        <v>7.9379974603792363</v>
      </c>
      <c r="H6" s="64">
        <v>7.7556351880505616</v>
      </c>
      <c r="I6" s="64">
        <v>7.1094482531816965</v>
      </c>
      <c r="J6" s="363">
        <v>7.3085548536418798</v>
      </c>
      <c r="K6" s="39"/>
      <c r="L6" s="61"/>
      <c r="M6" s="79"/>
      <c r="N6" s="61"/>
      <c r="O6" s="64"/>
      <c r="P6" s="64"/>
      <c r="Q6" s="167"/>
      <c r="R6" s="79"/>
      <c r="S6" s="79"/>
      <c r="T6" s="79"/>
      <c r="U6" s="79"/>
      <c r="V6" s="79"/>
      <c r="W6" s="79"/>
      <c r="X6" s="48"/>
      <c r="Y6" s="48"/>
      <c r="Z6" s="48"/>
      <c r="AA6" s="48"/>
      <c r="AB6" s="48"/>
    </row>
    <row r="7" spans="1:29" s="62" customFormat="1" ht="23.25" customHeight="1" x14ac:dyDescent="0.2">
      <c r="A7" s="306" t="s">
        <v>43</v>
      </c>
      <c r="B7" s="168" t="s">
        <v>287</v>
      </c>
      <c r="C7" s="61">
        <v>107.08205449395436</v>
      </c>
      <c r="D7" s="61">
        <v>105.86010327028291</v>
      </c>
      <c r="E7" s="61">
        <v>106.71124128199872</v>
      </c>
      <c r="F7" s="395">
        <v>104.82855607885449</v>
      </c>
      <c r="G7" s="64">
        <v>0.87239454531236049</v>
      </c>
      <c r="H7" s="64">
        <v>-0.75841816749469615</v>
      </c>
      <c r="I7" s="64">
        <v>0.27185283245054848</v>
      </c>
      <c r="J7" s="363">
        <v>-2.1481375895705952</v>
      </c>
      <c r="K7" s="39"/>
      <c r="L7" s="61"/>
      <c r="M7" s="79"/>
      <c r="N7" s="168"/>
      <c r="O7" s="64"/>
      <c r="P7" s="64"/>
      <c r="Q7" s="167"/>
      <c r="R7" s="79"/>
      <c r="S7" s="79"/>
      <c r="T7" s="79"/>
      <c r="U7" s="79"/>
      <c r="V7" s="79"/>
      <c r="W7" s="79"/>
      <c r="X7" s="48"/>
      <c r="Y7" s="48"/>
      <c r="Z7" s="48"/>
      <c r="AA7" s="48"/>
      <c r="AB7" s="48"/>
    </row>
    <row r="8" spans="1:29" s="62" customFormat="1" ht="27" customHeight="1" x14ac:dyDescent="0.2">
      <c r="A8" s="306" t="s">
        <v>60</v>
      </c>
      <c r="B8" s="168" t="s">
        <v>288</v>
      </c>
      <c r="C8" s="61">
        <v>115.90740477793406</v>
      </c>
      <c r="D8" s="61">
        <v>115.96186233577585</v>
      </c>
      <c r="E8" s="61">
        <v>115.94463205418856</v>
      </c>
      <c r="F8" s="395">
        <v>115.91773864345214</v>
      </c>
      <c r="G8" s="64">
        <v>7.420113961189017</v>
      </c>
      <c r="H8" s="64">
        <v>7.454303825240487</v>
      </c>
      <c r="I8" s="64">
        <v>7.5432211539189638</v>
      </c>
      <c r="J8" s="363">
        <v>7.6267063413490774</v>
      </c>
      <c r="K8" s="39"/>
      <c r="L8" s="61"/>
      <c r="M8" s="79"/>
      <c r="N8" s="168"/>
      <c r="O8" s="64"/>
      <c r="P8" s="64"/>
      <c r="Q8" s="167"/>
      <c r="R8" s="79"/>
      <c r="S8" s="79"/>
      <c r="T8" s="79"/>
      <c r="U8" s="79"/>
      <c r="V8" s="79"/>
      <c r="W8" s="79"/>
      <c r="X8" s="48"/>
      <c r="Y8" s="48"/>
      <c r="Z8" s="48"/>
      <c r="AA8" s="48"/>
      <c r="AB8" s="48"/>
    </row>
    <row r="9" spans="1:29" s="62" customFormat="1" ht="36.75" customHeight="1" x14ac:dyDescent="0.2">
      <c r="A9" s="306" t="s">
        <v>66</v>
      </c>
      <c r="B9" s="168" t="s">
        <v>289</v>
      </c>
      <c r="C9" s="61">
        <v>114.04230672068599</v>
      </c>
      <c r="D9" s="61">
        <v>114.92264172711151</v>
      </c>
      <c r="E9" s="61">
        <v>116.46050478965584</v>
      </c>
      <c r="F9" s="395">
        <v>117.55393273033032</v>
      </c>
      <c r="G9" s="64">
        <v>3.8130112728313321</v>
      </c>
      <c r="H9" s="64">
        <v>3.9945520832190624</v>
      </c>
      <c r="I9" s="64">
        <v>5.5899619029506056</v>
      </c>
      <c r="J9" s="363">
        <v>5.5094452032875836</v>
      </c>
      <c r="K9" s="39"/>
      <c r="L9" s="61"/>
      <c r="M9" s="79"/>
      <c r="N9" s="168"/>
      <c r="O9" s="64"/>
      <c r="P9" s="64"/>
      <c r="Q9" s="167"/>
      <c r="R9" s="79"/>
      <c r="S9" s="79"/>
      <c r="T9" s="79"/>
      <c r="U9" s="79"/>
      <c r="V9" s="79"/>
      <c r="W9" s="79"/>
      <c r="X9" s="48"/>
      <c r="Y9" s="48"/>
      <c r="Z9" s="48"/>
      <c r="AA9" s="48"/>
      <c r="AB9" s="48"/>
    </row>
    <row r="10" spans="1:29" s="62" customFormat="1" ht="21.75" customHeight="1" x14ac:dyDescent="0.2">
      <c r="A10" s="306" t="s">
        <v>77</v>
      </c>
      <c r="B10" s="168" t="s">
        <v>290</v>
      </c>
      <c r="C10" s="61">
        <v>117.10398092029516</v>
      </c>
      <c r="D10" s="61">
        <v>117.5150208145791</v>
      </c>
      <c r="E10" s="61">
        <v>118.16547786949167</v>
      </c>
      <c r="F10" s="395">
        <v>118.33593241838309</v>
      </c>
      <c r="G10" s="64">
        <v>7.0159287987273871</v>
      </c>
      <c r="H10" s="64">
        <v>7.2878914746633541</v>
      </c>
      <c r="I10" s="64">
        <v>7.4210798928249915</v>
      </c>
      <c r="J10" s="363">
        <v>7.371842463048921</v>
      </c>
      <c r="K10" s="39"/>
      <c r="L10" s="61"/>
      <c r="M10" s="79"/>
      <c r="N10" s="168"/>
      <c r="O10" s="64"/>
      <c r="P10" s="64"/>
      <c r="Q10" s="167"/>
      <c r="R10" s="79"/>
      <c r="S10" s="79"/>
      <c r="T10" s="79"/>
      <c r="U10" s="79"/>
      <c r="V10" s="79"/>
      <c r="W10" s="79"/>
      <c r="X10" s="48"/>
      <c r="Y10" s="48"/>
      <c r="Z10" s="48"/>
      <c r="AA10" s="48"/>
      <c r="AB10" s="48"/>
    </row>
    <row r="11" spans="1:29" s="62" customFormat="1" ht="20.25" customHeight="1" x14ac:dyDescent="0.2">
      <c r="A11" s="306" t="s">
        <v>82</v>
      </c>
      <c r="B11" s="168" t="s">
        <v>291</v>
      </c>
      <c r="C11" s="61">
        <v>110.25085399796367</v>
      </c>
      <c r="D11" s="61">
        <v>109.93203686519416</v>
      </c>
      <c r="E11" s="61">
        <v>110.13824586274251</v>
      </c>
      <c r="F11" s="395">
        <v>110.22599587385456</v>
      </c>
      <c r="G11" s="64">
        <v>4.6693397016132536</v>
      </c>
      <c r="H11" s="64">
        <v>4.3136805833701573</v>
      </c>
      <c r="I11" s="64">
        <v>2.7924741082093476</v>
      </c>
      <c r="J11" s="363">
        <v>1.5460417917410751</v>
      </c>
      <c r="K11" s="39"/>
      <c r="L11" s="61"/>
      <c r="M11" s="79"/>
      <c r="N11" s="168"/>
      <c r="O11" s="64"/>
      <c r="P11" s="64"/>
      <c r="Q11" s="167"/>
      <c r="R11" s="79"/>
      <c r="S11" s="79"/>
      <c r="T11" s="79"/>
      <c r="U11" s="79"/>
      <c r="V11" s="79"/>
      <c r="W11" s="79"/>
      <c r="X11" s="48"/>
      <c r="Y11" s="48"/>
      <c r="Z11" s="48"/>
      <c r="AA11" s="48"/>
      <c r="AB11" s="48"/>
    </row>
    <row r="12" spans="1:29" s="62" customFormat="1" ht="21" customHeight="1" x14ac:dyDescent="0.2">
      <c r="A12" s="306" t="s">
        <v>87</v>
      </c>
      <c r="B12" s="168" t="s">
        <v>292</v>
      </c>
      <c r="C12" s="61">
        <v>100.87198962408915</v>
      </c>
      <c r="D12" s="61">
        <v>101.01228488196031</v>
      </c>
      <c r="E12" s="61">
        <v>100.887971550229</v>
      </c>
      <c r="F12" s="395">
        <v>102.18384136969409</v>
      </c>
      <c r="G12" s="64">
        <v>0.82071920417212141</v>
      </c>
      <c r="H12" s="64">
        <v>0.96904289836159307</v>
      </c>
      <c r="I12" s="64">
        <v>0.84982276360965159</v>
      </c>
      <c r="J12" s="363">
        <v>2.1722708254730492</v>
      </c>
      <c r="K12" s="39"/>
      <c r="L12" s="61"/>
      <c r="M12" s="79"/>
      <c r="N12" s="168"/>
      <c r="O12" s="64"/>
      <c r="P12" s="64"/>
      <c r="Q12" s="167"/>
      <c r="R12" s="79"/>
      <c r="S12" s="79"/>
      <c r="T12" s="79"/>
      <c r="U12" s="79"/>
      <c r="V12" s="79"/>
      <c r="W12" s="79"/>
      <c r="X12" s="48"/>
      <c r="Y12" s="48"/>
      <c r="Z12" s="48"/>
      <c r="AA12" s="48"/>
      <c r="AB12" s="48"/>
    </row>
    <row r="13" spans="1:29" s="62" customFormat="1" ht="27" customHeight="1" x14ac:dyDescent="0.2">
      <c r="A13" s="306" t="s">
        <v>89</v>
      </c>
      <c r="B13" s="168" t="s">
        <v>294</v>
      </c>
      <c r="C13" s="61">
        <v>116.48576266787752</v>
      </c>
      <c r="D13" s="61">
        <v>117.45813982360691</v>
      </c>
      <c r="E13" s="61">
        <v>117.84195227664316</v>
      </c>
      <c r="F13" s="395">
        <v>119.92837032734347</v>
      </c>
      <c r="G13" s="64">
        <v>5.5562740352716418</v>
      </c>
      <c r="H13" s="64">
        <v>5.5044104072823075</v>
      </c>
      <c r="I13" s="64">
        <v>5.2819139973661891</v>
      </c>
      <c r="J13" s="363">
        <v>6.4222502041713483</v>
      </c>
      <c r="K13" s="39"/>
      <c r="L13" s="61"/>
      <c r="M13" s="79"/>
      <c r="N13" s="168"/>
      <c r="O13" s="64"/>
      <c r="P13" s="64"/>
      <c r="Q13" s="167"/>
      <c r="R13" s="79"/>
      <c r="S13" s="79"/>
      <c r="T13" s="79"/>
      <c r="U13" s="79"/>
      <c r="V13" s="79"/>
      <c r="W13" s="79"/>
      <c r="X13" s="48"/>
      <c r="Y13" s="48"/>
      <c r="Z13" s="48"/>
      <c r="AA13" s="48"/>
      <c r="AB13" s="48"/>
    </row>
    <row r="14" spans="1:29" s="62" customFormat="1" ht="23.25" customHeight="1" x14ac:dyDescent="0.2">
      <c r="A14" s="306">
        <v>10</v>
      </c>
      <c r="B14" s="168" t="s">
        <v>295</v>
      </c>
      <c r="C14" s="61">
        <v>126.15027719653519</v>
      </c>
      <c r="D14" s="61">
        <v>126.15027719653519</v>
      </c>
      <c r="E14" s="61">
        <v>126.15027719653519</v>
      </c>
      <c r="F14" s="395">
        <v>126.15027719653519</v>
      </c>
      <c r="G14" s="64">
        <v>7.5903737265362565</v>
      </c>
      <c r="H14" s="64">
        <v>7.5903737265362565</v>
      </c>
      <c r="I14" s="64">
        <v>7.5903737265362565</v>
      </c>
      <c r="J14" s="363">
        <v>7.5903737265362565</v>
      </c>
      <c r="K14" s="39"/>
      <c r="L14" s="61"/>
      <c r="M14" s="79"/>
      <c r="N14" s="168"/>
      <c r="O14" s="64"/>
      <c r="P14" s="64"/>
      <c r="Q14" s="167"/>
      <c r="R14" s="79"/>
      <c r="S14" s="79"/>
      <c r="T14" s="79"/>
      <c r="U14" s="79"/>
      <c r="V14" s="79"/>
      <c r="W14" s="79"/>
      <c r="X14" s="48"/>
      <c r="Y14" s="48"/>
      <c r="Z14" s="48"/>
      <c r="AA14" s="48"/>
      <c r="AB14" s="48"/>
    </row>
    <row r="15" spans="1:29" s="62" customFormat="1" ht="23.25" customHeight="1" x14ac:dyDescent="0.2">
      <c r="A15" s="306">
        <v>11</v>
      </c>
      <c r="B15" s="168" t="s">
        <v>296</v>
      </c>
      <c r="C15" s="61">
        <v>122.9213018803049</v>
      </c>
      <c r="D15" s="61">
        <v>123.69918192843535</v>
      </c>
      <c r="E15" s="61">
        <v>126.23975802455811</v>
      </c>
      <c r="F15" s="395">
        <v>127.16071726491634</v>
      </c>
      <c r="G15" s="64">
        <v>5.7755821618694227</v>
      </c>
      <c r="H15" s="64">
        <v>5.7439135187646144</v>
      </c>
      <c r="I15" s="64">
        <v>7.3697248009594318</v>
      </c>
      <c r="J15" s="363">
        <v>9.0720797299861999</v>
      </c>
      <c r="K15" s="39"/>
      <c r="L15" s="61"/>
      <c r="M15" s="79"/>
      <c r="N15" s="168"/>
      <c r="O15" s="64"/>
      <c r="P15" s="64"/>
      <c r="Q15" s="167"/>
      <c r="R15" s="79"/>
      <c r="S15" s="79"/>
      <c r="T15" s="79"/>
      <c r="U15" s="79"/>
      <c r="V15" s="79"/>
      <c r="W15" s="79"/>
      <c r="X15" s="48"/>
      <c r="Y15" s="48"/>
      <c r="Z15" s="48"/>
      <c r="AA15" s="48"/>
      <c r="AB15" s="48"/>
    </row>
    <row r="16" spans="1:29" s="62" customFormat="1" ht="20.25" customHeight="1" x14ac:dyDescent="0.2">
      <c r="A16" s="306">
        <v>12</v>
      </c>
      <c r="B16" s="168" t="s">
        <v>297</v>
      </c>
      <c r="C16" s="61">
        <v>115.25758819462875</v>
      </c>
      <c r="D16" s="61">
        <v>115.63778304040238</v>
      </c>
      <c r="E16" s="61">
        <v>116.41150967852383</v>
      </c>
      <c r="F16" s="395">
        <v>117.04156709378316</v>
      </c>
      <c r="G16" s="64">
        <v>3.2038763667917323</v>
      </c>
      <c r="H16" s="64">
        <v>3.4004642992649963</v>
      </c>
      <c r="I16" s="64">
        <v>3.9197703559796508</v>
      </c>
      <c r="J16" s="363">
        <v>4.6649880162767232</v>
      </c>
      <c r="K16" s="39"/>
      <c r="L16" s="61"/>
      <c r="M16" s="79"/>
      <c r="N16" s="168"/>
      <c r="O16" s="64"/>
      <c r="P16" s="64"/>
      <c r="Q16" s="167"/>
      <c r="R16" s="79"/>
      <c r="S16" s="79"/>
      <c r="T16" s="79"/>
      <c r="U16" s="79"/>
      <c r="V16" s="79"/>
      <c r="W16" s="79"/>
      <c r="X16" s="48"/>
      <c r="Y16" s="48"/>
      <c r="Z16" s="48"/>
      <c r="AA16" s="48"/>
      <c r="AB16" s="48"/>
    </row>
    <row r="17" spans="1:28" s="177" customFormat="1" ht="15" x14ac:dyDescent="0.2">
      <c r="A17" s="300"/>
      <c r="B17" s="140"/>
      <c r="F17" s="396"/>
      <c r="G17" s="339"/>
      <c r="J17" s="396"/>
      <c r="L17" s="62"/>
      <c r="M17" s="79"/>
      <c r="N17" s="79"/>
      <c r="O17" s="79"/>
      <c r="P17" s="79"/>
      <c r="R17" s="79"/>
      <c r="S17" s="79"/>
      <c r="T17" s="79"/>
      <c r="U17" s="79"/>
      <c r="V17" s="79"/>
      <c r="W17" s="79"/>
      <c r="X17" s="48"/>
      <c r="Y17" s="48"/>
      <c r="Z17" s="48"/>
      <c r="AA17" s="48"/>
      <c r="AB17" s="48"/>
    </row>
    <row r="18" spans="1:28" s="79" customFormat="1" ht="15" x14ac:dyDescent="0.2">
      <c r="A18" s="301"/>
      <c r="B18" s="148" t="s">
        <v>298</v>
      </c>
      <c r="C18" s="61">
        <v>124.55943792609236</v>
      </c>
      <c r="D18" s="61">
        <v>124.82614939172215</v>
      </c>
      <c r="E18" s="61">
        <v>125.02479958731598</v>
      </c>
      <c r="F18" s="178">
        <v>125.19010531624062</v>
      </c>
      <c r="G18" s="64">
        <v>7.6362112552691599</v>
      </c>
      <c r="H18" s="64">
        <v>7.747885276415829</v>
      </c>
      <c r="I18" s="64">
        <v>7.9979197750314768</v>
      </c>
      <c r="J18" s="363">
        <v>7.5558860078473771</v>
      </c>
      <c r="L18" s="48"/>
      <c r="M18" s="48"/>
      <c r="N18" s="48"/>
      <c r="O18" s="48"/>
      <c r="P18" s="48"/>
      <c r="Q18" s="148"/>
      <c r="X18" s="48"/>
      <c r="Y18" s="48"/>
      <c r="Z18" s="48"/>
      <c r="AA18" s="48"/>
      <c r="AB18" s="48"/>
    </row>
    <row r="19" spans="1:28" s="79" customFormat="1" ht="15" x14ac:dyDescent="0.2">
      <c r="A19" s="301"/>
      <c r="B19" s="148"/>
      <c r="C19" s="61"/>
      <c r="D19" s="61"/>
      <c r="E19" s="61"/>
      <c r="F19" s="178"/>
      <c r="G19" s="80"/>
      <c r="H19" s="80"/>
      <c r="I19" s="80"/>
      <c r="J19" s="363"/>
      <c r="L19" s="48"/>
      <c r="M19" s="48"/>
      <c r="N19" s="48"/>
      <c r="O19" s="48"/>
      <c r="P19" s="48"/>
      <c r="Q19" s="148"/>
      <c r="X19" s="48"/>
      <c r="Y19" s="48"/>
      <c r="Z19" s="48"/>
      <c r="AA19" s="48"/>
      <c r="AB19" s="48"/>
    </row>
    <row r="20" spans="1:28" s="79" customFormat="1" ht="15" x14ac:dyDescent="0.2">
      <c r="A20" s="301"/>
      <c r="B20" s="311" t="s">
        <v>268</v>
      </c>
      <c r="C20" s="61">
        <v>118.72060539926116</v>
      </c>
      <c r="D20" s="61">
        <v>120.33233830501197</v>
      </c>
      <c r="E20" s="61">
        <v>121.46599069343894</v>
      </c>
      <c r="F20" s="395">
        <v>122.37532053448439</v>
      </c>
      <c r="G20" s="64">
        <v>6.1187950493368817</v>
      </c>
      <c r="H20" s="64">
        <v>6.7873395325849515</v>
      </c>
      <c r="I20" s="64">
        <v>6.9571382028118762</v>
      </c>
      <c r="J20" s="363">
        <v>7.0564159981481254</v>
      </c>
      <c r="L20" s="48"/>
      <c r="M20" s="48"/>
      <c r="N20" s="311"/>
      <c r="O20" s="311"/>
      <c r="P20" s="311"/>
      <c r="Q20" s="311"/>
      <c r="X20" s="48"/>
      <c r="Y20" s="48"/>
      <c r="Z20" s="48"/>
      <c r="AA20" s="48"/>
      <c r="AB20" s="48"/>
    </row>
    <row r="21" spans="1:28" s="79" customFormat="1" ht="15" x14ac:dyDescent="0.2">
      <c r="A21" s="302"/>
      <c r="B21" s="313" t="s">
        <v>267</v>
      </c>
      <c r="C21" s="376">
        <v>115.21060187759207</v>
      </c>
      <c r="D21" s="376">
        <v>115.20204122252906</v>
      </c>
      <c r="E21" s="376">
        <v>115.37321982712673</v>
      </c>
      <c r="F21" s="405">
        <v>115.56328261481151</v>
      </c>
      <c r="G21" s="340">
        <v>6.1773618208972323</v>
      </c>
      <c r="H21" s="340">
        <v>6.0958579760519882</v>
      </c>
      <c r="I21" s="340">
        <v>6.130719111782696</v>
      </c>
      <c r="J21" s="364">
        <v>6.3187512376468504</v>
      </c>
      <c r="L21" s="48"/>
      <c r="M21" s="48"/>
      <c r="P21" s="311"/>
      <c r="Q21" s="311"/>
      <c r="X21" s="48"/>
      <c r="Y21" s="48"/>
      <c r="Z21" s="48"/>
      <c r="AA21" s="48"/>
      <c r="AB21" s="48"/>
    </row>
    <row r="22" spans="1:28" ht="15.75" x14ac:dyDescent="0.25">
      <c r="A22" s="301"/>
      <c r="B22" s="308" t="s">
        <v>319</v>
      </c>
      <c r="C22" s="303"/>
      <c r="D22" s="303"/>
      <c r="E22" s="304"/>
      <c r="F22" s="303"/>
      <c r="G22" s="303"/>
      <c r="H22" s="303"/>
      <c r="I22" s="303"/>
      <c r="J22" s="303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80"/>
      <c r="C23" s="171"/>
      <c r="D23" s="171"/>
      <c r="E23" s="182"/>
      <c r="F23" s="171"/>
      <c r="G23" s="171"/>
      <c r="H23" s="171"/>
      <c r="I23" s="171"/>
      <c r="J23" s="17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80"/>
      <c r="C24" s="171"/>
      <c r="D24" s="171"/>
      <c r="E24" s="182"/>
      <c r="F24" s="171"/>
      <c r="G24" s="171"/>
      <c r="H24" s="171"/>
      <c r="I24" s="171"/>
      <c r="J24" s="17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80"/>
      <c r="C25" s="171"/>
      <c r="D25" s="171"/>
      <c r="E25" s="182"/>
      <c r="F25" s="171"/>
      <c r="G25" s="171"/>
      <c r="H25" s="171"/>
      <c r="I25" s="171"/>
      <c r="J25" s="17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80"/>
      <c r="C26" s="171"/>
      <c r="D26" s="171"/>
      <c r="E26" s="182"/>
      <c r="F26" s="171"/>
      <c r="G26" s="171"/>
      <c r="H26" s="171"/>
      <c r="I26" s="171"/>
      <c r="J26" s="17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80"/>
      <c r="C27" s="171"/>
      <c r="D27" s="171"/>
      <c r="E27" s="182"/>
      <c r="F27" s="171"/>
      <c r="G27" s="171"/>
      <c r="H27" s="171"/>
      <c r="I27" s="171"/>
      <c r="J27" s="17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80"/>
      <c r="C28" s="171"/>
      <c r="D28" s="171"/>
      <c r="E28" s="182"/>
      <c r="F28" s="171"/>
      <c r="G28" s="171"/>
      <c r="H28" s="171"/>
      <c r="I28" s="171"/>
      <c r="J28" s="17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80"/>
      <c r="C29" s="171"/>
      <c r="D29" s="171"/>
      <c r="E29" s="181"/>
      <c r="F29" s="171"/>
      <c r="G29" s="171"/>
      <c r="H29" s="171"/>
      <c r="I29" s="171"/>
      <c r="J29" s="174"/>
      <c r="K29" s="77"/>
      <c r="L29" s="77"/>
      <c r="M29" s="77"/>
      <c r="O29" s="79"/>
      <c r="P29" s="79"/>
      <c r="Q29" s="79"/>
    </row>
    <row r="30" spans="1:28" x14ac:dyDescent="0.2">
      <c r="A30" s="170"/>
      <c r="B30" s="180"/>
      <c r="C30" s="171"/>
      <c r="D30" s="171"/>
      <c r="E30" s="182"/>
      <c r="F30" s="171"/>
      <c r="G30" s="171"/>
      <c r="H30" s="171"/>
      <c r="I30" s="171"/>
      <c r="J30" s="174"/>
      <c r="K30" s="77"/>
      <c r="L30" s="77"/>
      <c r="M30" s="77"/>
      <c r="O30" s="79"/>
      <c r="P30" s="79"/>
      <c r="Q30" s="79"/>
    </row>
    <row r="31" spans="1:28" x14ac:dyDescent="0.2">
      <c r="A31" s="170"/>
      <c r="B31" s="180"/>
      <c r="C31" s="171"/>
      <c r="D31" s="171"/>
      <c r="E31" s="182"/>
      <c r="F31" s="171"/>
      <c r="G31" s="171"/>
      <c r="H31" s="171"/>
      <c r="I31" s="171"/>
      <c r="J31" s="183"/>
      <c r="K31" s="77"/>
      <c r="L31" s="184"/>
      <c r="M31" s="77"/>
      <c r="O31" s="79"/>
      <c r="P31" s="79"/>
      <c r="Q31" s="79"/>
    </row>
    <row r="32" spans="1:28" x14ac:dyDescent="0.2">
      <c r="A32" s="170"/>
      <c r="B32" s="180"/>
      <c r="C32" s="171"/>
      <c r="D32" s="171"/>
      <c r="E32" s="182"/>
      <c r="F32" s="171"/>
      <c r="G32" s="171"/>
      <c r="H32" s="171"/>
      <c r="I32" s="171"/>
      <c r="J32" s="183"/>
      <c r="K32" s="77"/>
      <c r="L32" s="77"/>
      <c r="M32" s="77"/>
      <c r="O32" s="79"/>
      <c r="P32" s="79"/>
      <c r="Q32" s="79"/>
    </row>
    <row r="33" spans="1:17" x14ac:dyDescent="0.2">
      <c r="A33" s="170"/>
      <c r="B33" s="180"/>
      <c r="C33" s="171"/>
      <c r="D33" s="171"/>
      <c r="E33" s="182"/>
      <c r="F33" s="171"/>
      <c r="G33" s="171"/>
      <c r="H33" s="171"/>
      <c r="I33" s="171"/>
      <c r="J33" s="183"/>
      <c r="K33" s="77"/>
      <c r="L33" s="77"/>
      <c r="M33" s="77"/>
      <c r="O33" s="79"/>
      <c r="P33" s="79"/>
      <c r="Q33" s="79"/>
    </row>
    <row r="34" spans="1:17" x14ac:dyDescent="0.2">
      <c r="A34" s="170"/>
      <c r="B34" s="180"/>
      <c r="C34" s="171"/>
      <c r="D34" s="171"/>
      <c r="E34" s="182"/>
      <c r="F34" s="171"/>
      <c r="G34" s="171"/>
      <c r="H34" s="171"/>
      <c r="I34" s="171"/>
      <c r="J34" s="183"/>
      <c r="K34" s="77"/>
      <c r="L34" s="77"/>
      <c r="M34" s="77"/>
      <c r="O34" s="79"/>
      <c r="P34" s="79"/>
      <c r="Q34" s="79"/>
    </row>
    <row r="35" spans="1:17" x14ac:dyDescent="0.2">
      <c r="A35" s="170"/>
      <c r="B35" s="180"/>
      <c r="C35" s="171"/>
      <c r="D35" s="171"/>
      <c r="E35" s="182"/>
      <c r="F35" s="171"/>
      <c r="G35" s="171"/>
      <c r="H35" s="171"/>
      <c r="I35" s="171"/>
      <c r="J35" s="183"/>
      <c r="K35" s="77"/>
      <c r="L35" s="77"/>
      <c r="M35" s="77"/>
      <c r="O35" s="79"/>
      <c r="P35" s="79"/>
      <c r="Q35" s="79"/>
    </row>
    <row r="36" spans="1:17" x14ac:dyDescent="0.2">
      <c r="A36" s="170"/>
      <c r="B36" s="180"/>
      <c r="C36" s="171"/>
      <c r="D36" s="171"/>
      <c r="E36" s="182"/>
      <c r="F36" s="171"/>
      <c r="G36" s="171"/>
      <c r="H36" s="171"/>
      <c r="I36" s="171"/>
      <c r="J36" s="183"/>
      <c r="K36" s="77"/>
      <c r="L36" s="77"/>
      <c r="M36" s="77"/>
      <c r="O36" s="79"/>
      <c r="P36" s="79"/>
      <c r="Q36" s="79"/>
    </row>
    <row r="37" spans="1:17" x14ac:dyDescent="0.2">
      <c r="A37" s="170"/>
      <c r="B37" s="180"/>
      <c r="C37" s="171"/>
      <c r="D37" s="171"/>
      <c r="E37" s="182"/>
      <c r="F37" s="171"/>
      <c r="G37" s="171"/>
      <c r="H37" s="171"/>
      <c r="I37" s="171"/>
      <c r="J37" s="183"/>
      <c r="K37" s="77"/>
      <c r="L37" s="77"/>
      <c r="M37" s="77"/>
      <c r="O37" s="79"/>
      <c r="P37" s="79"/>
      <c r="Q37" s="79"/>
    </row>
    <row r="38" spans="1:17" x14ac:dyDescent="0.2">
      <c r="A38" s="170"/>
      <c r="B38" s="180"/>
      <c r="C38" s="171"/>
      <c r="D38" s="171"/>
      <c r="E38" s="182"/>
      <c r="F38" s="171"/>
      <c r="G38" s="171"/>
      <c r="H38" s="171"/>
      <c r="I38" s="171"/>
      <c r="J38" s="183"/>
      <c r="K38" s="77"/>
      <c r="L38" s="77"/>
      <c r="M38" s="77"/>
      <c r="O38" s="79"/>
      <c r="P38" s="79"/>
      <c r="Q38" s="79"/>
    </row>
    <row r="39" spans="1:17" x14ac:dyDescent="0.2">
      <c r="A39" s="170"/>
      <c r="B39" s="180"/>
      <c r="C39" s="171"/>
      <c r="D39" s="171"/>
      <c r="E39" s="182"/>
      <c r="F39" s="171"/>
      <c r="G39" s="171"/>
      <c r="H39" s="171"/>
      <c r="I39" s="171"/>
      <c r="J39" s="183"/>
      <c r="K39" s="77"/>
      <c r="L39" s="77"/>
      <c r="M39" s="77"/>
      <c r="O39" s="79"/>
      <c r="P39" s="79"/>
      <c r="Q39" s="79"/>
    </row>
    <row r="40" spans="1:17" x14ac:dyDescent="0.2">
      <c r="A40" s="170"/>
      <c r="B40" s="180"/>
      <c r="C40" s="171"/>
      <c r="D40" s="171"/>
      <c r="E40" s="182"/>
      <c r="F40" s="171"/>
      <c r="G40" s="171"/>
      <c r="H40" s="171"/>
      <c r="I40" s="171"/>
      <c r="J40" s="183"/>
      <c r="K40" s="77"/>
      <c r="L40" s="77"/>
      <c r="M40" s="77"/>
      <c r="O40" s="79"/>
      <c r="P40" s="79"/>
      <c r="Q40" s="79"/>
    </row>
    <row r="41" spans="1:17" x14ac:dyDescent="0.2">
      <c r="A41" s="170"/>
      <c r="B41" s="180"/>
      <c r="C41" s="171"/>
      <c r="D41" s="171"/>
      <c r="E41" s="182"/>
      <c r="F41" s="171"/>
      <c r="G41" s="171"/>
      <c r="H41" s="171"/>
      <c r="I41" s="171"/>
      <c r="J41" s="183"/>
      <c r="K41" s="77"/>
      <c r="L41" s="77"/>
      <c r="M41" s="77"/>
      <c r="O41" s="79"/>
      <c r="P41" s="79"/>
      <c r="Q41" s="79"/>
    </row>
    <row r="42" spans="1:17" x14ac:dyDescent="0.2">
      <c r="A42" s="170"/>
      <c r="B42" s="180"/>
      <c r="C42" s="171"/>
      <c r="D42" s="171"/>
      <c r="E42" s="182"/>
      <c r="F42" s="171"/>
      <c r="G42" s="171"/>
      <c r="H42" s="171"/>
      <c r="I42" s="171"/>
      <c r="J42" s="183"/>
      <c r="K42" s="77"/>
      <c r="L42" s="77"/>
      <c r="M42" s="77"/>
      <c r="O42" s="79"/>
      <c r="P42" s="79"/>
      <c r="Q42" s="79"/>
    </row>
    <row r="43" spans="1:17" x14ac:dyDescent="0.2">
      <c r="A43" s="170"/>
      <c r="B43" s="180"/>
      <c r="C43" s="171"/>
      <c r="D43" s="171"/>
      <c r="E43" s="182"/>
      <c r="F43" s="171"/>
      <c r="G43" s="171"/>
      <c r="H43" s="171"/>
      <c r="I43" s="171"/>
      <c r="J43" s="183"/>
      <c r="K43" s="77"/>
      <c r="L43" s="77"/>
      <c r="M43" s="77"/>
      <c r="O43" s="79"/>
      <c r="P43" s="79"/>
      <c r="Q43" s="79"/>
    </row>
    <row r="44" spans="1:17" x14ac:dyDescent="0.2">
      <c r="A44" s="170"/>
      <c r="B44" s="180"/>
      <c r="C44" s="171"/>
      <c r="D44" s="171"/>
      <c r="E44" s="182"/>
      <c r="F44" s="171"/>
      <c r="G44" s="171"/>
      <c r="H44" s="171"/>
      <c r="I44" s="171"/>
      <c r="J44" s="183"/>
      <c r="K44" s="77"/>
      <c r="L44" s="77"/>
      <c r="M44" s="77"/>
      <c r="O44" s="79"/>
      <c r="P44" s="79"/>
      <c r="Q44" s="79"/>
    </row>
    <row r="45" spans="1:17" ht="9.75" customHeight="1" x14ac:dyDescent="0.2">
      <c r="A45" s="179"/>
      <c r="B45" s="185"/>
      <c r="C45" s="186"/>
      <c r="D45" s="186"/>
      <c r="E45" s="187"/>
      <c r="F45" s="186"/>
      <c r="G45" s="186"/>
      <c r="H45" s="186"/>
      <c r="I45" s="186"/>
      <c r="J45" s="188"/>
      <c r="K45" s="77"/>
      <c r="L45" s="77"/>
      <c r="M45" s="77"/>
      <c r="O45" s="79"/>
      <c r="P45" s="79"/>
      <c r="Q45" s="79"/>
    </row>
    <row r="46" spans="1:17" x14ac:dyDescent="0.2">
      <c r="A46" s="189"/>
      <c r="C46" s="172"/>
      <c r="D46" s="172"/>
      <c r="E46" s="191"/>
      <c r="G46" s="172"/>
      <c r="H46" s="172"/>
      <c r="I46" s="172"/>
      <c r="J46" s="171"/>
      <c r="K46" s="77"/>
      <c r="L46" s="77"/>
      <c r="M46" s="77"/>
      <c r="O46" s="79"/>
      <c r="P46" s="79"/>
      <c r="Q46" s="79"/>
    </row>
    <row r="47" spans="1:17" x14ac:dyDescent="0.2">
      <c r="A47" s="189"/>
      <c r="C47" s="172"/>
      <c r="D47" s="172"/>
      <c r="E47" s="191"/>
      <c r="G47" s="172"/>
      <c r="H47" s="172"/>
      <c r="I47" s="172"/>
      <c r="J47" s="172"/>
      <c r="K47" s="77"/>
      <c r="L47" s="77"/>
      <c r="M47" s="77"/>
      <c r="O47" s="79"/>
      <c r="P47" s="79"/>
      <c r="Q47" s="79"/>
    </row>
    <row r="48" spans="1:17" x14ac:dyDescent="0.2">
      <c r="A48" s="189"/>
      <c r="C48" s="172"/>
      <c r="D48" s="172"/>
      <c r="E48" s="191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9"/>
      <c r="C49" s="172"/>
      <c r="D49" s="172"/>
      <c r="E49" s="191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94"/>
      <c r="M50" s="77"/>
      <c r="N50" s="77"/>
    </row>
    <row r="51" spans="1:16" x14ac:dyDescent="0.2">
      <c r="B51" s="180"/>
      <c r="C51" s="173"/>
      <c r="D51" s="173"/>
      <c r="E51" s="181"/>
      <c r="F51" s="171"/>
      <c r="G51" s="173"/>
      <c r="H51" s="173"/>
      <c r="M51" s="77"/>
      <c r="N51" s="77"/>
    </row>
    <row r="52" spans="1:16" x14ac:dyDescent="0.2">
      <c r="B52" s="180"/>
      <c r="C52" s="173"/>
      <c r="D52" s="173"/>
      <c r="E52" s="181"/>
      <c r="F52" s="171"/>
      <c r="G52" s="173"/>
      <c r="H52" s="173"/>
      <c r="M52" s="77"/>
      <c r="N52" s="77"/>
    </row>
    <row r="53" spans="1:16" x14ac:dyDescent="0.2">
      <c r="B53" s="180"/>
      <c r="C53" s="173"/>
      <c r="D53" s="173"/>
      <c r="E53" s="181"/>
      <c r="F53" s="171"/>
      <c r="G53" s="173"/>
      <c r="H53" s="173"/>
      <c r="M53" s="77"/>
      <c r="N53" s="77"/>
    </row>
    <row r="54" spans="1:16" x14ac:dyDescent="0.2">
      <c r="B54" s="180"/>
      <c r="C54" s="173"/>
      <c r="D54" s="173"/>
      <c r="E54" s="181"/>
      <c r="F54" s="171"/>
      <c r="G54" s="173"/>
      <c r="H54" s="173"/>
      <c r="M54" s="77"/>
      <c r="N54" s="77"/>
    </row>
    <row r="55" spans="1:16" x14ac:dyDescent="0.2">
      <c r="B55" s="180"/>
      <c r="C55" s="173"/>
      <c r="D55" s="173"/>
      <c r="E55" s="181"/>
      <c r="F55" s="171"/>
      <c r="G55" s="173"/>
      <c r="H55" s="173"/>
      <c r="M55" s="77"/>
      <c r="N55" s="77"/>
    </row>
    <row r="56" spans="1:16" x14ac:dyDescent="0.2">
      <c r="E56" s="194"/>
      <c r="M56" s="77"/>
      <c r="N56" s="77"/>
    </row>
    <row r="57" spans="1:16" x14ac:dyDescent="0.2">
      <c r="E57" s="194"/>
      <c r="M57" s="77"/>
      <c r="N57" s="77"/>
    </row>
    <row r="58" spans="1:16" x14ac:dyDescent="0.2">
      <c r="E58" s="194"/>
      <c r="M58" s="77"/>
      <c r="N58" s="77"/>
    </row>
    <row r="59" spans="1:16" x14ac:dyDescent="0.2">
      <c r="E59" s="194"/>
      <c r="M59" s="77"/>
      <c r="N59" s="77"/>
    </row>
    <row r="60" spans="1:16" x14ac:dyDescent="0.2">
      <c r="E60" s="194"/>
      <c r="M60" s="77"/>
      <c r="N60" s="77"/>
    </row>
    <row r="61" spans="1:16" x14ac:dyDescent="0.2">
      <c r="E61" s="194"/>
      <c r="M61" s="77"/>
      <c r="N61" s="77"/>
    </row>
    <row r="62" spans="1:16" ht="25.5" customHeight="1" x14ac:dyDescent="0.2">
      <c r="E62" s="194"/>
      <c r="M62" s="77"/>
      <c r="N62" s="77"/>
    </row>
    <row r="63" spans="1:16" x14ac:dyDescent="0.2">
      <c r="E63" s="194"/>
      <c r="M63" s="77"/>
      <c r="N63" s="77"/>
    </row>
    <row r="64" spans="1:16" x14ac:dyDescent="0.2">
      <c r="E64" s="194"/>
      <c r="M64" s="77"/>
      <c r="N64" s="77"/>
    </row>
    <row r="65" spans="5:14" x14ac:dyDescent="0.2">
      <c r="E65" s="194"/>
      <c r="M65" s="77"/>
      <c r="N65" s="77"/>
    </row>
    <row r="66" spans="5:14" x14ac:dyDescent="0.2">
      <c r="E66" s="194"/>
      <c r="M66" s="77"/>
      <c r="N66" s="77"/>
    </row>
    <row r="67" spans="5:14" x14ac:dyDescent="0.2">
      <c r="E67" s="194"/>
      <c r="M67" s="77"/>
      <c r="N67" s="77"/>
    </row>
    <row r="68" spans="5:14" x14ac:dyDescent="0.2">
      <c r="E68" s="194"/>
      <c r="M68" s="77"/>
      <c r="N68" s="77"/>
    </row>
    <row r="69" spans="5:14" x14ac:dyDescent="0.2">
      <c r="E69" s="194"/>
      <c r="M69" s="77"/>
      <c r="N69" s="77"/>
    </row>
    <row r="70" spans="5:14" x14ac:dyDescent="0.2">
      <c r="E70" s="194"/>
      <c r="M70" s="77"/>
      <c r="N70" s="77"/>
    </row>
    <row r="71" spans="5:14" x14ac:dyDescent="0.2">
      <c r="E71" s="194"/>
      <c r="M71" s="77"/>
      <c r="N71" s="77"/>
    </row>
    <row r="72" spans="5:14" x14ac:dyDescent="0.2">
      <c r="E72" s="194"/>
      <c r="M72" s="77"/>
      <c r="N72" s="77"/>
    </row>
    <row r="73" spans="5:14" x14ac:dyDescent="0.2">
      <c r="E73" s="194"/>
      <c r="M73" s="77"/>
      <c r="N73" s="77"/>
    </row>
    <row r="74" spans="5:14" x14ac:dyDescent="0.2">
      <c r="E74" s="194"/>
      <c r="M74" s="77"/>
      <c r="N74" s="77"/>
    </row>
    <row r="75" spans="5:14" x14ac:dyDescent="0.2">
      <c r="E75" s="194"/>
      <c r="M75" s="77"/>
      <c r="N75" s="77"/>
    </row>
    <row r="76" spans="5:14" x14ac:dyDescent="0.2">
      <c r="E76" s="194"/>
      <c r="M76" s="77"/>
      <c r="N76" s="77"/>
    </row>
    <row r="77" spans="5:14" x14ac:dyDescent="0.2">
      <c r="E77" s="194"/>
    </row>
    <row r="78" spans="5:14" x14ac:dyDescent="0.2">
      <c r="E78" s="194"/>
    </row>
    <row r="79" spans="5:14" x14ac:dyDescent="0.2">
      <c r="E79" s="194"/>
    </row>
    <row r="80" spans="5:14" x14ac:dyDescent="0.2">
      <c r="E80" s="194"/>
    </row>
    <row r="146" spans="1:16" x14ac:dyDescent="0.2">
      <c r="N146" s="173"/>
      <c r="O146" s="62"/>
      <c r="P146" s="62"/>
    </row>
    <row r="147" spans="1:16" x14ac:dyDescent="0.2">
      <c r="A147" s="195"/>
      <c r="B147" s="196"/>
      <c r="C147" s="173"/>
      <c r="D147" s="173"/>
      <c r="E147" s="173"/>
      <c r="F147" s="171"/>
      <c r="G147" s="173"/>
      <c r="H147" s="173"/>
      <c r="I147" s="173"/>
      <c r="J147" s="173"/>
      <c r="N147" s="194"/>
    </row>
    <row r="148" spans="1:16" x14ac:dyDescent="0.2">
      <c r="B148" s="196"/>
      <c r="C148" s="197">
        <v>193.21120687603428</v>
      </c>
      <c r="D148" s="198"/>
      <c r="E148" s="199"/>
      <c r="F148" s="186"/>
      <c r="G148" s="200"/>
      <c r="H148" s="200"/>
      <c r="I148" s="200"/>
      <c r="J148" s="201"/>
    </row>
    <row r="158" spans="1:16" x14ac:dyDescent="0.2">
      <c r="A158" s="195"/>
      <c r="B158" s="180"/>
      <c r="C158" s="173"/>
      <c r="D158" s="173"/>
      <c r="E158" s="173"/>
    </row>
    <row r="159" spans="1:16" x14ac:dyDescent="0.2">
      <c r="C159" s="193">
        <v>203.05109652671925</v>
      </c>
      <c r="D159" s="193">
        <v>0.17362465064951493</v>
      </c>
      <c r="E159" s="193">
        <v>6.0750600109835915</v>
      </c>
    </row>
    <row r="161" spans="1:15" x14ac:dyDescent="0.2">
      <c r="O161" s="178"/>
    </row>
    <row r="162" spans="1:15" ht="12.75" x14ac:dyDescent="0.2">
      <c r="A162" s="202"/>
      <c r="C162" s="200">
        <v>239.79490616251309</v>
      </c>
      <c r="D162" s="200">
        <v>254.8634071075864</v>
      </c>
      <c r="E162" s="200">
        <v>131.41184891533183</v>
      </c>
      <c r="F162" s="186">
        <v>195.44527152858655</v>
      </c>
      <c r="G162" s="200">
        <v>170.49881806830069</v>
      </c>
      <c r="H162" s="200">
        <v>148.40030499103858</v>
      </c>
      <c r="I162" s="200">
        <v>225.30891093080095</v>
      </c>
      <c r="J162" s="200">
        <v>130.77277172893324</v>
      </c>
      <c r="K162" s="203">
        <v>168.58946171464393</v>
      </c>
      <c r="L162" s="203">
        <v>213.17175334449888</v>
      </c>
      <c r="M162" s="203">
        <v>223.50977079662019</v>
      </c>
      <c r="N162" s="203">
        <v>160.60002166456366</v>
      </c>
      <c r="O162" s="204">
        <v>203.05109652671925</v>
      </c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7"/>
  <sheetViews>
    <sheetView zoomScale="140" zoomScaleNormal="140" workbookViewId="0">
      <pane xSplit="1" ySplit="4" topLeftCell="B198" activePane="bottomRight" state="frozen"/>
      <selection activeCell="L30" sqref="L30"/>
      <selection pane="topRight" activeCell="L30" sqref="L30"/>
      <selection pane="bottomLeft" activeCell="L30" sqref="L30"/>
      <selection pane="bottomRight" activeCell="D209" sqref="D209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205" t="s">
        <v>266</v>
      </c>
      <c r="B1" s="206"/>
      <c r="C1" s="207"/>
      <c r="D1" s="207"/>
      <c r="E1" s="207"/>
      <c r="F1" s="207"/>
      <c r="G1" s="207"/>
      <c r="H1" s="208"/>
    </row>
    <row r="2" spans="1:35" x14ac:dyDescent="0.2">
      <c r="A2" s="209"/>
      <c r="B2" s="54"/>
      <c r="C2" s="127"/>
      <c r="D2" s="127"/>
      <c r="E2" s="127"/>
      <c r="F2" s="127"/>
      <c r="G2" s="127"/>
      <c r="H2" s="125"/>
    </row>
    <row r="3" spans="1:35" x14ac:dyDescent="0.2">
      <c r="A3" s="210"/>
      <c r="B3" s="437" t="s">
        <v>267</v>
      </c>
      <c r="C3" s="438"/>
      <c r="D3" s="438"/>
      <c r="E3" s="439"/>
      <c r="F3" s="440" t="s">
        <v>268</v>
      </c>
      <c r="G3" s="438"/>
      <c r="H3" s="439"/>
      <c r="K3" s="77"/>
      <c r="L3" s="77"/>
      <c r="M3" s="77"/>
      <c r="N3" s="77"/>
      <c r="O3" s="77"/>
      <c r="P3" s="77"/>
    </row>
    <row r="4" spans="1:35" s="217" customFormat="1" ht="27" customHeight="1" x14ac:dyDescent="0.2">
      <c r="A4" s="211" t="s">
        <v>1</v>
      </c>
      <c r="B4" s="441" t="s">
        <v>269</v>
      </c>
      <c r="C4" s="442"/>
      <c r="D4" s="212" t="s">
        <v>3</v>
      </c>
      <c r="E4" s="213" t="s">
        <v>4</v>
      </c>
      <c r="F4" s="211" t="s">
        <v>269</v>
      </c>
      <c r="G4" s="214" t="s">
        <v>3</v>
      </c>
      <c r="H4" s="214" t="s">
        <v>4</v>
      </c>
      <c r="I4"/>
      <c r="J4"/>
      <c r="K4" s="215"/>
      <c r="L4" s="215"/>
      <c r="M4" s="215"/>
      <c r="N4" s="215"/>
      <c r="O4" s="215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</row>
    <row r="5" spans="1:35" ht="12.75" hidden="1" customHeight="1" x14ac:dyDescent="0.2">
      <c r="A5" s="138">
        <v>2002</v>
      </c>
      <c r="B5" s="218"/>
      <c r="C5" s="159"/>
      <c r="D5" s="129"/>
      <c r="E5" s="219"/>
      <c r="F5" s="220"/>
      <c r="G5" s="221"/>
      <c r="H5" s="219"/>
      <c r="K5" s="176"/>
      <c r="L5" s="176"/>
      <c r="M5" s="176"/>
      <c r="N5" s="176"/>
      <c r="O5" s="176"/>
      <c r="P5" s="17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22" t="s">
        <v>8</v>
      </c>
      <c r="C6" s="39">
        <v>56.900272205667008</v>
      </c>
      <c r="D6" s="129"/>
      <c r="E6" s="223"/>
      <c r="F6" s="224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22" t="s">
        <v>9</v>
      </c>
      <c r="C7" s="39">
        <v>57.407231762233124</v>
      </c>
      <c r="D7" s="129">
        <f t="shared" ref="D7:D17" si="0">C7/C6*100-100</f>
        <v>0.89096156646439795</v>
      </c>
      <c r="E7" s="223"/>
      <c r="F7" s="224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22" t="s">
        <v>10</v>
      </c>
      <c r="C8" s="39">
        <v>57.859479835669006</v>
      </c>
      <c r="D8" s="129">
        <f t="shared" si="0"/>
        <v>0.78778937697082085</v>
      </c>
      <c r="E8" s="223"/>
      <c r="F8" s="224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22" t="s">
        <v>11</v>
      </c>
      <c r="C9" s="39">
        <v>58.222837543486527</v>
      </c>
      <c r="D9" s="129">
        <f t="shared" si="0"/>
        <v>0.62800030150552288</v>
      </c>
      <c r="E9" s="223"/>
      <c r="F9" s="224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22" t="s">
        <v>12</v>
      </c>
      <c r="C10" s="39">
        <v>59.330501068010882</v>
      </c>
      <c r="D10" s="129">
        <f t="shared" si="0"/>
        <v>1.9024554131306957</v>
      </c>
      <c r="E10" s="223"/>
      <c r="F10" s="224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22" t="s">
        <v>13</v>
      </c>
      <c r="C11" s="39">
        <v>59.159503612131132</v>
      </c>
      <c r="D11" s="129">
        <f t="shared" si="0"/>
        <v>-0.28821171707910764</v>
      </c>
      <c r="E11" s="223"/>
      <c r="F11" s="224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22" t="s">
        <v>14</v>
      </c>
      <c r="C12" s="39">
        <v>59.891302589839867</v>
      </c>
      <c r="D12" s="129">
        <f t="shared" si="0"/>
        <v>1.2369931000548036</v>
      </c>
      <c r="E12" s="223"/>
      <c r="F12" s="224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22" t="s">
        <v>15</v>
      </c>
      <c r="C13" s="39">
        <v>60.315378829482754</v>
      </c>
      <c r="D13" s="129">
        <f t="shared" si="0"/>
        <v>0.70807650076862672</v>
      </c>
      <c r="E13" s="223"/>
      <c r="F13" s="224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22" t="s">
        <v>16</v>
      </c>
      <c r="C14" s="39">
        <v>61.358094145266939</v>
      </c>
      <c r="D14" s="129">
        <f t="shared" si="0"/>
        <v>1.7287718920443922</v>
      </c>
      <c r="E14" s="223"/>
      <c r="F14" s="224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22" t="s">
        <v>17</v>
      </c>
      <c r="C15" s="39">
        <v>61.464004839791109</v>
      </c>
      <c r="D15" s="129">
        <f t="shared" si="0"/>
        <v>0.17261079568969251</v>
      </c>
      <c r="E15" s="223"/>
      <c r="F15" s="224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22" t="s">
        <v>18</v>
      </c>
      <c r="C16" s="39">
        <v>61.724852249190683</v>
      </c>
      <c r="D16" s="129">
        <f t="shared" si="0"/>
        <v>0.42439051942592698</v>
      </c>
      <c r="E16" s="223"/>
      <c r="F16" s="224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22" t="s">
        <v>19</v>
      </c>
      <c r="C17" s="39">
        <v>61.9068460721655</v>
      </c>
      <c r="D17" s="129">
        <f t="shared" si="0"/>
        <v>0.2948469155342508</v>
      </c>
      <c r="E17" s="223"/>
      <c r="F17" s="224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25" t="s">
        <v>6</v>
      </c>
      <c r="C18" s="226">
        <f>AVERAGE(C6:C17)</f>
        <v>59.628358729411218</v>
      </c>
      <c r="D18" s="115">
        <f>AVERAGE(D6:D17)</f>
        <v>0.77151678768272935</v>
      </c>
      <c r="E18" s="175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27">
        <v>2003</v>
      </c>
      <c r="B19" s="225"/>
      <c r="C19" s="115"/>
      <c r="D19" s="115"/>
      <c r="E19" s="175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22" t="s">
        <v>8</v>
      </c>
      <c r="C20" s="39">
        <v>63.10216846223561</v>
      </c>
      <c r="D20" s="129">
        <f>C20/C17*100-100</f>
        <v>1.9308403931234182</v>
      </c>
      <c r="E20" s="223">
        <f t="shared" ref="E20:E31" si="2">C20/C6*100-100</f>
        <v>10.899589784301455</v>
      </c>
      <c r="F20" s="224">
        <v>54.827922762249507</v>
      </c>
      <c r="G20" s="129">
        <f>F20/F17*100-100</f>
        <v>0.53330690369696754</v>
      </c>
      <c r="H20" s="223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22" t="s">
        <v>9</v>
      </c>
      <c r="C21" s="39">
        <v>63.176530616953556</v>
      </c>
      <c r="D21" s="129">
        <f t="shared" ref="D21:D31" si="4">C21/C20*100-100</f>
        <v>0.11784405596529268</v>
      </c>
      <c r="E21" s="223">
        <f t="shared" si="2"/>
        <v>10.049777140649226</v>
      </c>
      <c r="F21" s="224">
        <v>54.743622175829472</v>
      </c>
      <c r="G21" s="129">
        <f t="shared" ref="G21:G31" si="5">F21/F20*100-100</f>
        <v>-0.1537548427387776</v>
      </c>
      <c r="H21" s="223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22" t="s">
        <v>10</v>
      </c>
      <c r="C22" s="39">
        <v>63.215763284592569</v>
      </c>
      <c r="D22" s="129">
        <f t="shared" si="4"/>
        <v>6.2100066679633414E-2</v>
      </c>
      <c r="E22" s="223">
        <f t="shared" si="2"/>
        <v>9.2573999353888752</v>
      </c>
      <c r="F22" s="224">
        <v>55.251855724034236</v>
      </c>
      <c r="G22" s="129">
        <f t="shared" si="5"/>
        <v>0.92838860127373835</v>
      </c>
      <c r="H22" s="223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22" t="s">
        <v>11</v>
      </c>
      <c r="C23" s="39">
        <v>63.304488449369387</v>
      </c>
      <c r="D23" s="129">
        <f t="shared" si="4"/>
        <v>0.14035291225921753</v>
      </c>
      <c r="E23" s="223">
        <f t="shared" si="2"/>
        <v>8.7279341239378709</v>
      </c>
      <c r="F23" s="224">
        <v>55.402091190303302</v>
      </c>
      <c r="G23" s="129">
        <f t="shared" si="5"/>
        <v>0.27191026310400446</v>
      </c>
      <c r="H23" s="223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22" t="s">
        <v>12</v>
      </c>
      <c r="C24" s="39">
        <v>63.337739873269939</v>
      </c>
      <c r="D24" s="129">
        <f t="shared" si="4"/>
        <v>5.2526171074191552E-2</v>
      </c>
      <c r="E24" s="223">
        <f t="shared" si="2"/>
        <v>6.7540956727561365</v>
      </c>
      <c r="F24" s="224">
        <v>55.539705358150833</v>
      </c>
      <c r="G24" s="129">
        <f t="shared" si="5"/>
        <v>0.24839164892679833</v>
      </c>
      <c r="H24" s="223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22" t="s">
        <v>13</v>
      </c>
      <c r="C25" s="39">
        <v>63.34042554006848</v>
      </c>
      <c r="D25" s="129">
        <f t="shared" si="4"/>
        <v>4.2402315016545344E-3</v>
      </c>
      <c r="E25" s="223">
        <f t="shared" si="2"/>
        <v>7.0672025163510881</v>
      </c>
      <c r="F25" s="224">
        <v>55.978922761054022</v>
      </c>
      <c r="G25" s="129">
        <f t="shared" si="5"/>
        <v>0.79081694811102921</v>
      </c>
      <c r="H25" s="223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22" t="s">
        <v>14</v>
      </c>
      <c r="C26" s="39">
        <v>63.588328999856664</v>
      </c>
      <c r="D26" s="129">
        <f t="shared" si="4"/>
        <v>0.39138268755610284</v>
      </c>
      <c r="E26" s="223">
        <f t="shared" si="2"/>
        <v>6.1728936425636789</v>
      </c>
      <c r="F26" s="224">
        <v>55.834066815255738</v>
      </c>
      <c r="G26" s="129">
        <f t="shared" si="5"/>
        <v>-0.25876872696639452</v>
      </c>
      <c r="H26" s="223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22" t="s">
        <v>15</v>
      </c>
      <c r="C27" s="39">
        <v>63.729859979348007</v>
      </c>
      <c r="D27" s="129">
        <f t="shared" si="4"/>
        <v>0.22257383031980282</v>
      </c>
      <c r="E27" s="223">
        <f t="shared" si="2"/>
        <v>5.6610456837522491</v>
      </c>
      <c r="F27" s="224">
        <v>56.030900742954508</v>
      </c>
      <c r="G27" s="129">
        <f t="shared" si="5"/>
        <v>0.35253374673575877</v>
      </c>
      <c r="H27" s="223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22" t="s">
        <v>16</v>
      </c>
      <c r="C28" s="39">
        <v>63.886432983946143</v>
      </c>
      <c r="D28" s="129">
        <f t="shared" si="4"/>
        <v>0.24568232952162816</v>
      </c>
      <c r="E28" s="223">
        <f t="shared" si="2"/>
        <v>4.1206280506257258</v>
      </c>
      <c r="F28" s="224">
        <v>56.166806652612294</v>
      </c>
      <c r="G28" s="129">
        <f t="shared" si="5"/>
        <v>0.24255528263104509</v>
      </c>
      <c r="H28" s="223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22" t="s">
        <v>17</v>
      </c>
      <c r="C29" s="39">
        <v>63.885532803917769</v>
      </c>
      <c r="D29" s="129">
        <f t="shared" si="4"/>
        <v>-1.4090315992376645E-3</v>
      </c>
      <c r="E29" s="223">
        <f t="shared" si="2"/>
        <v>3.9397497290300123</v>
      </c>
      <c r="F29" s="224">
        <v>55.914833587275609</v>
      </c>
      <c r="G29" s="129">
        <f t="shared" si="5"/>
        <v>-0.44861561543835649</v>
      </c>
      <c r="H29" s="223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22" t="s">
        <v>18</v>
      </c>
      <c r="C30" s="39">
        <v>63.937981001484786</v>
      </c>
      <c r="D30" s="129">
        <f t="shared" si="4"/>
        <v>8.2097143539499484E-2</v>
      </c>
      <c r="E30" s="223">
        <f t="shared" si="2"/>
        <v>3.585474361865522</v>
      </c>
      <c r="F30" s="224">
        <v>55.886185734716946</v>
      </c>
      <c r="G30" s="129">
        <f t="shared" si="5"/>
        <v>-5.1234798926742542E-2</v>
      </c>
      <c r="H30" s="223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22" t="s">
        <v>19</v>
      </c>
      <c r="C31" s="39">
        <v>63.946214957246632</v>
      </c>
      <c r="D31" s="129">
        <f t="shared" si="4"/>
        <v>1.2878035297433144E-2</v>
      </c>
      <c r="E31" s="223">
        <f t="shared" si="2"/>
        <v>3.2942542133447006</v>
      </c>
      <c r="F31" s="224">
        <v>55.704550336554476</v>
      </c>
      <c r="G31" s="129">
        <f t="shared" si="5"/>
        <v>-0.32500947376273359</v>
      </c>
      <c r="H31" s="223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25" t="s">
        <v>6</v>
      </c>
      <c r="C32" s="226">
        <f t="shared" ref="C32:H32" si="6">AVERAGE(C20:C31)</f>
        <v>63.537622246024135</v>
      </c>
      <c r="D32" s="226">
        <f t="shared" si="6"/>
        <v>0.27175906876988637</v>
      </c>
      <c r="E32" s="226">
        <f t="shared" si="6"/>
        <v>6.627503737880545</v>
      </c>
      <c r="F32" s="226">
        <f t="shared" si="6"/>
        <v>55.606788653415919</v>
      </c>
      <c r="G32" s="226">
        <f t="shared" si="6"/>
        <v>0.17754332805386142</v>
      </c>
      <c r="H32" s="226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27">
        <v>2004</v>
      </c>
      <c r="B33" s="225"/>
      <c r="C33" s="115"/>
      <c r="D33" s="115"/>
      <c r="E33" s="175"/>
      <c r="F33" s="18"/>
      <c r="G33" s="115"/>
      <c r="H33" s="175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22" t="s">
        <v>8</v>
      </c>
      <c r="C34" s="39">
        <v>67.307467259513615</v>
      </c>
      <c r="D34" s="129">
        <f>C34/C31*100-100</f>
        <v>5.2563741333466965</v>
      </c>
      <c r="E34" s="223">
        <f t="shared" ref="E34:E45" si="7">C34/C20*100-100</f>
        <v>6.6642698654559354</v>
      </c>
      <c r="F34" s="224">
        <v>56.080451249921744</v>
      </c>
      <c r="G34" s="129">
        <f>F34/F31*100-100</f>
        <v>0.67481186204028631</v>
      </c>
      <c r="H34" s="223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22" t="s">
        <v>9</v>
      </c>
      <c r="C35" s="39">
        <v>67.326035203559456</v>
      </c>
      <c r="D35" s="129">
        <f t="shared" ref="D35:D45" si="9">C35/C34*100-100</f>
        <v>2.758675196356819E-2</v>
      </c>
      <c r="E35" s="223">
        <f t="shared" si="7"/>
        <v>6.5681108887805522</v>
      </c>
      <c r="F35" s="224">
        <v>56.14007347504257</v>
      </c>
      <c r="G35" s="129">
        <f t="shared" ref="G35:G45" si="10">F35/F34*100-100</f>
        <v>0.10631552313142834</v>
      </c>
      <c r="H35" s="223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22" t="s">
        <v>10</v>
      </c>
      <c r="C36" s="39">
        <v>67.694172359765588</v>
      </c>
      <c r="D36" s="129">
        <f t="shared" si="9"/>
        <v>0.54679761713735786</v>
      </c>
      <c r="E36" s="223">
        <f t="shared" si="7"/>
        <v>7.0843233435489168</v>
      </c>
      <c r="F36" s="224">
        <v>56.396202942556855</v>
      </c>
      <c r="G36" s="129">
        <f t="shared" si="10"/>
        <v>0.45623286835945009</v>
      </c>
      <c r="H36" s="223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22" t="s">
        <v>11</v>
      </c>
      <c r="C37" s="39">
        <v>67.730316864734533</v>
      </c>
      <c r="D37" s="129">
        <f t="shared" si="9"/>
        <v>5.3393820633246492E-2</v>
      </c>
      <c r="E37" s="223">
        <f t="shared" si="7"/>
        <v>6.991334301524148</v>
      </c>
      <c r="F37" s="224">
        <v>56.874386892727422</v>
      </c>
      <c r="G37" s="129">
        <f t="shared" si="10"/>
        <v>0.84790096712296759</v>
      </c>
      <c r="H37" s="223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22" t="s">
        <v>12</v>
      </c>
      <c r="C38" s="39">
        <v>67.797133798678459</v>
      </c>
      <c r="D38" s="129">
        <f t="shared" si="9"/>
        <v>9.8651441535963613E-2</v>
      </c>
      <c r="E38" s="223">
        <f t="shared" si="7"/>
        <v>7.0406584357622251</v>
      </c>
      <c r="F38" s="224">
        <v>57.144532504593791</v>
      </c>
      <c r="G38" s="129">
        <f t="shared" si="10"/>
        <v>0.47498641589913859</v>
      </c>
      <c r="H38" s="223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22" t="s">
        <v>13</v>
      </c>
      <c r="C39" s="39">
        <v>67.800608699980884</v>
      </c>
      <c r="D39" s="129">
        <f t="shared" si="9"/>
        <v>5.1254398346003427E-3</v>
      </c>
      <c r="E39" s="223">
        <f t="shared" si="7"/>
        <v>7.0416059284144552</v>
      </c>
      <c r="F39" s="224">
        <v>56.986487323688245</v>
      </c>
      <c r="G39" s="129">
        <f t="shared" si="10"/>
        <v>-0.27657095784769581</v>
      </c>
      <c r="H39" s="223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22" t="s">
        <v>14</v>
      </c>
      <c r="C40" s="39">
        <v>68.339989196291668</v>
      </c>
      <c r="D40" s="129">
        <f t="shared" si="9"/>
        <v>0.79553931248250365</v>
      </c>
      <c r="E40" s="223">
        <f t="shared" si="7"/>
        <v>7.472535088075233</v>
      </c>
      <c r="F40" s="224">
        <v>57.11642599012221</v>
      </c>
      <c r="G40" s="129">
        <f t="shared" si="10"/>
        <v>0.22801662733814965</v>
      </c>
      <c r="H40" s="223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22" t="s">
        <v>15</v>
      </c>
      <c r="C41" s="39">
        <v>68.419179039304595</v>
      </c>
      <c r="D41" s="129">
        <f t="shared" si="9"/>
        <v>0.11587628845749975</v>
      </c>
      <c r="E41" s="223">
        <f t="shared" si="7"/>
        <v>7.3581191947953215</v>
      </c>
      <c r="F41" s="224">
        <v>57.305958681688708</v>
      </c>
      <c r="G41" s="129">
        <f t="shared" si="10"/>
        <v>0.33183569924224798</v>
      </c>
      <c r="H41" s="223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22" t="s">
        <v>16</v>
      </c>
      <c r="C42" s="39">
        <v>68.246283024437204</v>
      </c>
      <c r="D42" s="129">
        <f t="shared" si="9"/>
        <v>-0.25270109535816232</v>
      </c>
      <c r="E42" s="223">
        <f t="shared" si="7"/>
        <v>6.8243754375621961</v>
      </c>
      <c r="F42" s="224">
        <v>57.234637219278476</v>
      </c>
      <c r="G42" s="129">
        <f t="shared" si="10"/>
        <v>-0.12445732355058681</v>
      </c>
      <c r="H42" s="223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22" t="s">
        <v>17</v>
      </c>
      <c r="C43" s="39">
        <v>68.242465873446903</v>
      </c>
      <c r="D43" s="129">
        <f t="shared" si="9"/>
        <v>-5.5931998361558044E-3</v>
      </c>
      <c r="E43" s="223">
        <f t="shared" si="7"/>
        <v>6.8199056629953532</v>
      </c>
      <c r="F43" s="224">
        <v>57.515851770811175</v>
      </c>
      <c r="G43" s="129">
        <f t="shared" si="10"/>
        <v>0.49133630471929735</v>
      </c>
      <c r="H43" s="223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22" t="s">
        <v>18</v>
      </c>
      <c r="C44" s="39">
        <v>68.270022631033697</v>
      </c>
      <c r="D44" s="129">
        <f t="shared" si="9"/>
        <v>4.0380659218698156E-2</v>
      </c>
      <c r="E44" s="223">
        <f t="shared" si="7"/>
        <v>6.7753807075145289</v>
      </c>
      <c r="F44" s="224">
        <v>57.197364174073968</v>
      </c>
      <c r="G44" s="129">
        <f t="shared" si="10"/>
        <v>-0.55373881622463728</v>
      </c>
      <c r="H44" s="223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22" t="s">
        <v>19</v>
      </c>
      <c r="C45" s="39">
        <v>68.254363949515721</v>
      </c>
      <c r="D45" s="129">
        <f t="shared" si="9"/>
        <v>-2.2936394210091748E-2</v>
      </c>
      <c r="E45" s="223">
        <f t="shared" si="7"/>
        <v>6.7371446381141453</v>
      </c>
      <c r="F45" s="224">
        <v>57.187907443538592</v>
      </c>
      <c r="G45" s="129">
        <f t="shared" si="10"/>
        <v>-1.6533507569675976E-2</v>
      </c>
      <c r="H45" s="223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28" t="s">
        <v>6</v>
      </c>
      <c r="C46" s="226">
        <f t="shared" ref="C46:H46" si="11">AVERAGE(C34:C45)</f>
        <v>67.952336491688527</v>
      </c>
      <c r="D46" s="226">
        <f t="shared" si="11"/>
        <v>0.55487456460047702</v>
      </c>
      <c r="E46" s="226">
        <f t="shared" si="11"/>
        <v>6.9481469577119173</v>
      </c>
      <c r="F46" s="226">
        <f t="shared" si="11"/>
        <v>56.931689972336983</v>
      </c>
      <c r="G46" s="226">
        <f t="shared" si="11"/>
        <v>0.22001130522169751</v>
      </c>
      <c r="H46" s="226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25"/>
      <c r="C47" s="115"/>
      <c r="D47" s="115"/>
      <c r="E47" s="175"/>
      <c r="F47" s="18"/>
      <c r="G47" s="115"/>
      <c r="H47" s="175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22" t="s">
        <v>8</v>
      </c>
      <c r="C48" s="39">
        <v>69.039793399032177</v>
      </c>
      <c r="D48" s="129">
        <f>C48/C45*100-100</f>
        <v>1.1507388012543771</v>
      </c>
      <c r="E48" s="223">
        <f t="shared" ref="E48:E59" si="12">C48/C34*100-100</f>
        <v>2.5737502985208778</v>
      </c>
      <c r="F48" s="224">
        <v>57.480130316733337</v>
      </c>
      <c r="G48" s="129">
        <f>F48/F45*100-100</f>
        <v>0.51098717588725151</v>
      </c>
      <c r="H48" s="223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22" t="s">
        <v>9</v>
      </c>
      <c r="C49" s="39">
        <v>68.623647824027799</v>
      </c>
      <c r="D49" s="129">
        <f t="shared" ref="D49:D59" si="14">C49/C48*100-100</f>
        <v>-0.60276190659952533</v>
      </c>
      <c r="E49" s="223">
        <f t="shared" si="12"/>
        <v>1.9273563585691988</v>
      </c>
      <c r="F49" s="224">
        <v>57.440915070975883</v>
      </c>
      <c r="G49" s="129">
        <f t="shared" ref="G49:G59" si="15">F49/F48*100-100</f>
        <v>-6.8224002870849176E-2</v>
      </c>
      <c r="H49" s="223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22" t="s">
        <v>10</v>
      </c>
      <c r="C50" s="39">
        <v>68.648774517720028</v>
      </c>
      <c r="D50" s="129">
        <f t="shared" si="14"/>
        <v>3.661521135785506E-2</v>
      </c>
      <c r="E50" s="223">
        <f t="shared" si="12"/>
        <v>1.4101688885139794</v>
      </c>
      <c r="F50" s="224">
        <v>57.548695697645606</v>
      </c>
      <c r="G50" s="129">
        <f t="shared" si="15"/>
        <v>0.18763737753226906</v>
      </c>
      <c r="H50" s="223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22" t="s">
        <v>11</v>
      </c>
      <c r="C51" s="39">
        <v>68.791775955992165</v>
      </c>
      <c r="D51" s="129">
        <f t="shared" si="14"/>
        <v>0.20830879979543226</v>
      </c>
      <c r="E51" s="223">
        <f t="shared" si="12"/>
        <v>1.5671845938318683</v>
      </c>
      <c r="F51" s="224">
        <v>57.915762307673965</v>
      </c>
      <c r="G51" s="129">
        <f t="shared" si="15"/>
        <v>0.63783654099979969</v>
      </c>
      <c r="H51" s="223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22" t="s">
        <v>12</v>
      </c>
      <c r="C52" s="39">
        <v>68.798196630173209</v>
      </c>
      <c r="D52" s="129">
        <f t="shared" si="14"/>
        <v>9.3334909468723026E-3</v>
      </c>
      <c r="E52" s="223">
        <f t="shared" si="12"/>
        <v>1.4765562722273415</v>
      </c>
      <c r="F52" s="224">
        <v>57.49075626157768</v>
      </c>
      <c r="G52" s="129">
        <f t="shared" si="15"/>
        <v>-0.73383484765074058</v>
      </c>
      <c r="H52" s="223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22" t="s">
        <v>20</v>
      </c>
      <c r="C53" s="39">
        <v>68.830375789999138</v>
      </c>
      <c r="D53" s="129">
        <f t="shared" si="14"/>
        <v>4.6773260640691205E-2</v>
      </c>
      <c r="E53" s="223">
        <f t="shared" si="12"/>
        <v>1.5188168805017455</v>
      </c>
      <c r="F53" s="224">
        <v>57.758748087775821</v>
      </c>
      <c r="G53" s="129">
        <f t="shared" si="15"/>
        <v>0.46614767942658375</v>
      </c>
      <c r="H53" s="223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22" t="s">
        <v>21</v>
      </c>
      <c r="C54" s="39">
        <v>69.734934331558222</v>
      </c>
      <c r="D54" s="129">
        <f t="shared" si="14"/>
        <v>1.3141850980428842</v>
      </c>
      <c r="E54" s="223">
        <f t="shared" si="12"/>
        <v>2.0411843075653451</v>
      </c>
      <c r="F54" s="129">
        <v>58.096475263262327</v>
      </c>
      <c r="G54" s="129">
        <f t="shared" si="15"/>
        <v>0.58472038724465847</v>
      </c>
      <c r="H54" s="223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22" t="s">
        <v>15</v>
      </c>
      <c r="C55" s="229">
        <v>69.710055820918953</v>
      </c>
      <c r="D55" s="129">
        <f t="shared" si="14"/>
        <v>-3.5675821419701492E-2</v>
      </c>
      <c r="E55" s="223">
        <f t="shared" si="12"/>
        <v>1.8867177299405995</v>
      </c>
      <c r="F55" s="129">
        <v>58.598354852851578</v>
      </c>
      <c r="G55" s="129">
        <f t="shared" si="15"/>
        <v>0.86387270021977258</v>
      </c>
      <c r="H55" s="223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30" t="s">
        <v>16</v>
      </c>
      <c r="C56" s="229">
        <v>69.80260389125722</v>
      </c>
      <c r="D56" s="129">
        <f t="shared" si="14"/>
        <v>0.13276143484380043</v>
      </c>
      <c r="E56" s="223">
        <f t="shared" si="12"/>
        <v>2.2804478102679013</v>
      </c>
      <c r="F56" s="229">
        <v>59.15566412043475</v>
      </c>
      <c r="G56" s="129">
        <f t="shared" si="15"/>
        <v>0.95106640618605809</v>
      </c>
      <c r="H56" s="223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30" t="s">
        <v>17</v>
      </c>
      <c r="C57" s="229">
        <v>69.856702501806893</v>
      </c>
      <c r="D57" s="129">
        <f t="shared" si="14"/>
        <v>7.750228148215399E-2</v>
      </c>
      <c r="E57" s="223">
        <f t="shared" si="12"/>
        <v>2.3654429946208637</v>
      </c>
      <c r="F57" s="229">
        <v>59.370246141308428</v>
      </c>
      <c r="G57" s="129">
        <f t="shared" si="15"/>
        <v>0.3627412929331939</v>
      </c>
      <c r="H57" s="223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30" t="s">
        <v>18</v>
      </c>
      <c r="C58" s="229">
        <v>69.856420485387943</v>
      </c>
      <c r="D58" s="129">
        <f t="shared" si="14"/>
        <v>-4.0370703004555253E-4</v>
      </c>
      <c r="E58" s="223">
        <f t="shared" si="12"/>
        <v>2.3237107491936229</v>
      </c>
      <c r="F58" s="229">
        <v>59.596243988268093</v>
      </c>
      <c r="G58" s="129">
        <f t="shared" si="15"/>
        <v>0.38065843018699752</v>
      </c>
      <c r="H58" s="223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30" t="s">
        <v>19</v>
      </c>
      <c r="C59" s="229">
        <v>69.88685730099732</v>
      </c>
      <c r="D59" s="129">
        <f t="shared" si="14"/>
        <v>4.3570534244224746E-2</v>
      </c>
      <c r="E59" s="223">
        <f t="shared" si="12"/>
        <v>2.391778718631187</v>
      </c>
      <c r="F59" s="229">
        <v>59.682171165898623</v>
      </c>
      <c r="G59" s="129">
        <f t="shared" si="15"/>
        <v>0.14418220323992159</v>
      </c>
      <c r="H59" s="223">
        <f t="shared" si="13"/>
        <v>4.3615229755042293</v>
      </c>
    </row>
    <row r="60" spans="1:16" ht="12.75" hidden="1" customHeight="1" x14ac:dyDescent="0.2">
      <c r="A60" s="29"/>
      <c r="B60" s="231" t="s">
        <v>6</v>
      </c>
      <c r="C60" s="226">
        <f t="shared" ref="C60:H60" si="16">AVERAGE(C48:C59)</f>
        <v>69.298344870739257</v>
      </c>
      <c r="D60" s="226">
        <f t="shared" si="16"/>
        <v>0.1984122897965849</v>
      </c>
      <c r="E60" s="226">
        <f t="shared" si="16"/>
        <v>1.9802596335320442</v>
      </c>
      <c r="F60" s="226">
        <f t="shared" si="16"/>
        <v>58.344513606200508</v>
      </c>
      <c r="G60" s="226">
        <f t="shared" si="16"/>
        <v>0.35731594527790972</v>
      </c>
      <c r="H60" s="226">
        <f t="shared" si="16"/>
        <v>2.4796532055288281</v>
      </c>
    </row>
    <row r="61" spans="1:16" ht="12.75" hidden="1" customHeight="1" x14ac:dyDescent="0.2">
      <c r="A61" s="232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33" t="s">
        <v>8</v>
      </c>
      <c r="C62" s="229">
        <v>71.581758750017372</v>
      </c>
      <c r="D62" s="129">
        <f>C62/C59*100-100</f>
        <v>2.4252077063935644</v>
      </c>
      <c r="E62" s="223">
        <f t="shared" ref="E62:E73" si="17">C62/C48*100-100</f>
        <v>3.6818843536991608</v>
      </c>
      <c r="F62" s="234">
        <v>59.954988824320928</v>
      </c>
      <c r="G62" s="129">
        <f>F62/F59*100-100</f>
        <v>0.45711751615729668</v>
      </c>
      <c r="H62" s="223">
        <f t="shared" ref="H62:H73" si="18">F62/F48*100-100</f>
        <v>4.3055895906121862</v>
      </c>
    </row>
    <row r="63" spans="1:16" ht="12.75" hidden="1" customHeight="1" x14ac:dyDescent="0.2">
      <c r="A63" s="124"/>
      <c r="B63" s="233" t="s">
        <v>9</v>
      </c>
      <c r="C63" s="229">
        <v>70.823917958421291</v>
      </c>
      <c r="D63" s="129">
        <f t="shared" ref="D63:D73" si="19">C63/C62*100-100</f>
        <v>-1.0587065822769972</v>
      </c>
      <c r="E63" s="223">
        <f t="shared" si="17"/>
        <v>3.2062855941958475</v>
      </c>
      <c r="F63" s="229">
        <v>59.937300834370262</v>
      </c>
      <c r="G63" s="129">
        <f t="shared" ref="G63:G73" si="20">F63/F62*100-100</f>
        <v>-2.9502115332718404E-2</v>
      </c>
      <c r="H63" s="223">
        <f t="shared" si="18"/>
        <v>4.3460062575774856</v>
      </c>
    </row>
    <row r="64" spans="1:16" ht="12.75" hidden="1" customHeight="1" x14ac:dyDescent="0.2">
      <c r="A64" s="124"/>
      <c r="B64" s="233" t="s">
        <v>10</v>
      </c>
      <c r="C64" s="229">
        <v>70.839108274574642</v>
      </c>
      <c r="D64" s="129">
        <f t="shared" si="19"/>
        <v>2.1448003148137218E-2</v>
      </c>
      <c r="E64" s="223">
        <f t="shared" si="17"/>
        <v>3.190637811442997</v>
      </c>
      <c r="F64" s="229">
        <v>60.349762783450871</v>
      </c>
      <c r="G64" s="129">
        <f t="shared" si="20"/>
        <v>0.68815569493261819</v>
      </c>
      <c r="H64" s="223">
        <f t="shared" si="18"/>
        <v>4.8672989923555434</v>
      </c>
    </row>
    <row r="65" spans="1:8" ht="12.75" hidden="1" customHeight="1" x14ac:dyDescent="0.2">
      <c r="A65" s="124"/>
      <c r="B65" s="233" t="s">
        <v>11</v>
      </c>
      <c r="C65" s="229">
        <v>70.867737144407727</v>
      </c>
      <c r="D65" s="129">
        <f t="shared" si="19"/>
        <v>4.041393310897945E-2</v>
      </c>
      <c r="E65" s="223">
        <f t="shared" si="17"/>
        <v>3.0177461761469857</v>
      </c>
      <c r="F65" s="229">
        <v>60.451031454174306</v>
      </c>
      <c r="G65" s="129">
        <f t="shared" si="20"/>
        <v>0.16780293086952724</v>
      </c>
      <c r="H65" s="223">
        <f t="shared" si="18"/>
        <v>4.3775114847524321</v>
      </c>
    </row>
    <row r="66" spans="1:8" ht="12.75" hidden="1" customHeight="1" x14ac:dyDescent="0.2">
      <c r="A66" s="124"/>
      <c r="B66" s="233" t="s">
        <v>12</v>
      </c>
      <c r="C66" s="229">
        <v>70.803090620053652</v>
      </c>
      <c r="D66" s="129">
        <f t="shared" si="19"/>
        <v>-9.122137514047779E-2</v>
      </c>
      <c r="E66" s="223">
        <f t="shared" si="17"/>
        <v>2.9141664870342652</v>
      </c>
      <c r="F66" s="229">
        <v>60.731096341293416</v>
      </c>
      <c r="G66" s="129">
        <f t="shared" si="20"/>
        <v>0.46329215628257714</v>
      </c>
      <c r="H66" s="223">
        <f t="shared" si="18"/>
        <v>5.6362801438417023</v>
      </c>
    </row>
    <row r="67" spans="1:8" ht="12.75" hidden="1" customHeight="1" x14ac:dyDescent="0.2">
      <c r="A67" s="124"/>
      <c r="B67" s="233" t="s">
        <v>20</v>
      </c>
      <c r="C67" s="229">
        <v>71.989219045820263</v>
      </c>
      <c r="D67" s="129">
        <f t="shared" si="19"/>
        <v>1.6752495058890133</v>
      </c>
      <c r="E67" s="223">
        <f t="shared" si="17"/>
        <v>4.5893157193543885</v>
      </c>
      <c r="F67" s="229">
        <v>61.045054929754897</v>
      </c>
      <c r="G67" s="129">
        <f t="shared" si="20"/>
        <v>0.51696512557111873</v>
      </c>
      <c r="H67" s="223">
        <f t="shared" si="18"/>
        <v>5.6897127288577707</v>
      </c>
    </row>
    <row r="68" spans="1:8" ht="12.75" hidden="1" customHeight="1" x14ac:dyDescent="0.2">
      <c r="A68" s="124"/>
      <c r="B68" s="233" t="s">
        <v>21</v>
      </c>
      <c r="C68" s="229">
        <v>73.183805236592363</v>
      </c>
      <c r="D68" s="129">
        <f t="shared" si="19"/>
        <v>1.6593959576249375</v>
      </c>
      <c r="E68" s="223">
        <f t="shared" si="17"/>
        <v>4.9456860296681668</v>
      </c>
      <c r="F68" s="229">
        <v>61.200734890733465</v>
      </c>
      <c r="G68" s="129">
        <f t="shared" si="20"/>
        <v>0.25502468817124679</v>
      </c>
      <c r="H68" s="223">
        <f t="shared" si="18"/>
        <v>5.3432839314335041</v>
      </c>
    </row>
    <row r="69" spans="1:8" ht="12.75" hidden="1" customHeight="1" x14ac:dyDescent="0.2">
      <c r="A69" s="124"/>
      <c r="B69" s="235" t="s">
        <v>15</v>
      </c>
      <c r="C69" s="229">
        <v>73.314126055256366</v>
      </c>
      <c r="D69" s="129">
        <f t="shared" si="19"/>
        <v>0.17807330220489348</v>
      </c>
      <c r="E69" s="223">
        <f t="shared" si="17"/>
        <v>5.1700865705746253</v>
      </c>
      <c r="F69" s="229">
        <v>61.995263506885323</v>
      </c>
      <c r="G69" s="129">
        <f t="shared" si="20"/>
        <v>1.2982337835818214</v>
      </c>
      <c r="H69" s="223">
        <f t="shared" si="18"/>
        <v>5.7969351913784095</v>
      </c>
    </row>
    <row r="70" spans="1:8" ht="12.75" hidden="1" customHeight="1" x14ac:dyDescent="0.2">
      <c r="A70" s="124"/>
      <c r="B70" s="235" t="s">
        <v>16</v>
      </c>
      <c r="C70" s="229">
        <v>73.342689084730708</v>
      </c>
      <c r="D70" s="129">
        <f t="shared" si="19"/>
        <v>3.8959789894803976E-2</v>
      </c>
      <c r="E70" s="223">
        <f t="shared" si="17"/>
        <v>5.0715660965720417</v>
      </c>
      <c r="F70" s="229">
        <v>62.541219264951529</v>
      </c>
      <c r="G70" s="129">
        <f t="shared" si="20"/>
        <v>0.88064107995214158</v>
      </c>
      <c r="H70" s="223">
        <f t="shared" si="18"/>
        <v>5.7231292976850767</v>
      </c>
    </row>
    <row r="71" spans="1:8" ht="12.75" hidden="1" customHeight="1" x14ac:dyDescent="0.2">
      <c r="A71" s="124"/>
      <c r="B71" s="233" t="s">
        <v>17</v>
      </c>
      <c r="C71" s="229">
        <v>73.376439268080262</v>
      </c>
      <c r="D71" s="129">
        <f t="shared" si="19"/>
        <v>4.6017106504734784E-2</v>
      </c>
      <c r="E71" s="223">
        <f t="shared" si="17"/>
        <v>5.0385097495581448</v>
      </c>
      <c r="F71" s="229">
        <v>62.858317111882108</v>
      </c>
      <c r="G71" s="129">
        <f t="shared" si="20"/>
        <v>0.50702216979048842</v>
      </c>
      <c r="H71" s="223">
        <f t="shared" si="18"/>
        <v>5.8751162362905518</v>
      </c>
    </row>
    <row r="72" spans="1:8" ht="12.75" hidden="1" customHeight="1" x14ac:dyDescent="0.2">
      <c r="A72" s="124"/>
      <c r="B72" s="233" t="s">
        <v>18</v>
      </c>
      <c r="C72" s="229">
        <v>73.37898657649022</v>
      </c>
      <c r="D72" s="129">
        <f t="shared" si="19"/>
        <v>3.4715617647407271E-3</v>
      </c>
      <c r="E72" s="223">
        <f t="shared" si="17"/>
        <v>5.0425802905820234</v>
      </c>
      <c r="F72" s="229">
        <v>63.359099070722166</v>
      </c>
      <c r="G72" s="129">
        <f t="shared" si="20"/>
        <v>0.79668368777470278</v>
      </c>
      <c r="H72" s="223">
        <f t="shared" si="18"/>
        <v>6.3139131439135809</v>
      </c>
    </row>
    <row r="73" spans="1:8" ht="12.75" hidden="1" customHeight="1" x14ac:dyDescent="0.2">
      <c r="A73" s="124"/>
      <c r="B73" s="233" t="s">
        <v>19</v>
      </c>
      <c r="C73" s="229">
        <v>73.391765718180707</v>
      </c>
      <c r="D73" s="129">
        <f t="shared" si="19"/>
        <v>1.7415260535329935E-2</v>
      </c>
      <c r="E73" s="223">
        <f t="shared" si="17"/>
        <v>5.0151180816273069</v>
      </c>
      <c r="F73" s="229">
        <v>63.665247519228913</v>
      </c>
      <c r="G73" s="129">
        <f t="shared" si="20"/>
        <v>0.48319570984590143</v>
      </c>
      <c r="H73" s="223">
        <f t="shared" si="18"/>
        <v>6.6738127576802242</v>
      </c>
    </row>
    <row r="74" spans="1:8" ht="12.75" hidden="1" customHeight="1" x14ac:dyDescent="0.2">
      <c r="A74" s="124"/>
      <c r="B74" s="231" t="s">
        <v>6</v>
      </c>
      <c r="C74" s="226">
        <f t="shared" ref="C74:H74" si="21">AVERAGE(C62:C73)</f>
        <v>72.241053644385474</v>
      </c>
      <c r="D74" s="226">
        <f t="shared" si="21"/>
        <v>0.41297701413763832</v>
      </c>
      <c r="E74" s="226">
        <f t="shared" si="21"/>
        <v>4.2402985800379964</v>
      </c>
      <c r="F74" s="226">
        <f t="shared" si="21"/>
        <v>61.507426377647363</v>
      </c>
      <c r="G74" s="226">
        <f t="shared" si="21"/>
        <v>0.5403860356330602</v>
      </c>
      <c r="H74" s="226">
        <f t="shared" si="21"/>
        <v>5.4123824796982056</v>
      </c>
    </row>
    <row r="75" spans="1:8" ht="12.75" hidden="1" customHeight="1" x14ac:dyDescent="0.2">
      <c r="A75" s="232">
        <v>2007</v>
      </c>
      <c r="B75" s="59"/>
      <c r="C75" s="229"/>
      <c r="D75" s="127"/>
      <c r="E75" s="125"/>
      <c r="F75" s="229"/>
      <c r="G75" s="127"/>
      <c r="H75" s="125"/>
    </row>
    <row r="76" spans="1:8" ht="12.75" hidden="1" customHeight="1" x14ac:dyDescent="0.2">
      <c r="A76" s="124"/>
      <c r="B76" s="233" t="s">
        <v>8</v>
      </c>
      <c r="C76" s="229">
        <v>74.695104896841599</v>
      </c>
      <c r="D76" s="129">
        <f>C76/C73*100-100</f>
        <v>1.7758656790812495</v>
      </c>
      <c r="E76" s="223">
        <f t="shared" ref="E76:E87" si="22">C76/C62*100-100</f>
        <v>4.3493568769340527</v>
      </c>
      <c r="F76" s="229">
        <v>63.834581105349493</v>
      </c>
      <c r="G76" s="129">
        <f>F76/F73*100-100</f>
        <v>0.2659749120891064</v>
      </c>
      <c r="H76" s="223">
        <f t="shared" ref="H76:H87" si="23">F76/F62*100-100</f>
        <v>6.4708414714186375</v>
      </c>
    </row>
    <row r="77" spans="1:8" ht="12.75" hidden="1" customHeight="1" x14ac:dyDescent="0.2">
      <c r="A77" s="209"/>
      <c r="B77" s="235" t="s">
        <v>9</v>
      </c>
      <c r="C77" s="229">
        <v>74.724990786274546</v>
      </c>
      <c r="D77" s="129">
        <f t="shared" ref="D77:D87" si="24">C77/C76*100-100</f>
        <v>4.0010506008684388E-2</v>
      </c>
      <c r="E77" s="223">
        <f t="shared" si="22"/>
        <v>5.5081290901520958</v>
      </c>
      <c r="F77" s="229">
        <v>64.153656470262035</v>
      </c>
      <c r="G77" s="129">
        <f t="shared" ref="G77:G87" si="25">F77/F76*100-100</f>
        <v>0.4998471978471315</v>
      </c>
      <c r="H77" s="223">
        <f t="shared" si="23"/>
        <v>7.0346104632625668</v>
      </c>
    </row>
    <row r="78" spans="1:8" ht="12.75" hidden="1" customHeight="1" x14ac:dyDescent="0.2">
      <c r="A78" s="209"/>
      <c r="B78" s="235" t="s">
        <v>10</v>
      </c>
      <c r="C78" s="229">
        <v>74.736186605769078</v>
      </c>
      <c r="D78" s="129">
        <f t="shared" si="24"/>
        <v>1.4982697725002936E-2</v>
      </c>
      <c r="E78" s="223">
        <f t="shared" si="22"/>
        <v>5.501309130105426</v>
      </c>
      <c r="F78" s="229">
        <v>64.678940252737817</v>
      </c>
      <c r="G78" s="129">
        <f t="shared" si="25"/>
        <v>0.81879009144128645</v>
      </c>
      <c r="H78" s="223">
        <f t="shared" si="23"/>
        <v>7.17347884998496</v>
      </c>
    </row>
    <row r="79" spans="1:8" ht="12.75" hidden="1" customHeight="1" x14ac:dyDescent="0.2">
      <c r="A79" s="209"/>
      <c r="B79" s="235" t="s">
        <v>11</v>
      </c>
      <c r="C79" s="229">
        <v>74.730243159409184</v>
      </c>
      <c r="D79" s="129">
        <f t="shared" si="24"/>
        <v>-7.9525684006966912E-3</v>
      </c>
      <c r="E79" s="223">
        <f t="shared" si="22"/>
        <v>5.4503024516371994</v>
      </c>
      <c r="F79" s="229">
        <v>65.566554692125266</v>
      </c>
      <c r="G79" s="129">
        <f t="shared" si="25"/>
        <v>1.3723391816857742</v>
      </c>
      <c r="H79" s="223">
        <f t="shared" si="23"/>
        <v>8.462259642052345</v>
      </c>
    </row>
    <row r="80" spans="1:8" ht="12.75" hidden="1" customHeight="1" x14ac:dyDescent="0.2">
      <c r="A80" s="124"/>
      <c r="B80" s="233" t="s">
        <v>12</v>
      </c>
      <c r="C80" s="229">
        <v>74.739367723959816</v>
      </c>
      <c r="D80" s="129">
        <f t="shared" si="24"/>
        <v>1.2210002490121497E-2</v>
      </c>
      <c r="E80" s="223">
        <f t="shared" si="22"/>
        <v>5.559470736989681</v>
      </c>
      <c r="F80" s="229">
        <v>66.1447935491979</v>
      </c>
      <c r="G80" s="129">
        <f t="shared" si="25"/>
        <v>0.88191130338908863</v>
      </c>
      <c r="H80" s="223">
        <f t="shared" si="23"/>
        <v>8.9142095796869398</v>
      </c>
    </row>
    <row r="81" spans="1:12" ht="12.75" hidden="1" customHeight="1" x14ac:dyDescent="0.2">
      <c r="A81" s="124"/>
      <c r="B81" s="233" t="s">
        <v>20</v>
      </c>
      <c r="C81" s="229">
        <v>74.771094339378834</v>
      </c>
      <c r="D81" s="129">
        <f t="shared" si="24"/>
        <v>4.2449670615624768E-2</v>
      </c>
      <c r="E81" s="223">
        <f t="shared" si="22"/>
        <v>3.864294307440602</v>
      </c>
      <c r="F81" s="229">
        <v>66.426985046401938</v>
      </c>
      <c r="G81" s="129">
        <f t="shared" si="25"/>
        <v>0.4266269226377517</v>
      </c>
      <c r="H81" s="223">
        <f t="shared" si="23"/>
        <v>8.8163244718840588</v>
      </c>
    </row>
    <row r="82" spans="1:12" ht="12.75" hidden="1" customHeight="1" x14ac:dyDescent="0.2">
      <c r="A82" s="124"/>
      <c r="B82" s="233" t="s">
        <v>21</v>
      </c>
      <c r="C82" s="229">
        <v>75.376380038400796</v>
      </c>
      <c r="D82" s="129">
        <f t="shared" si="24"/>
        <v>0.8095183096754397</v>
      </c>
      <c r="E82" s="223">
        <f t="shared" si="22"/>
        <v>2.9959835987212813</v>
      </c>
      <c r="F82" s="229">
        <v>67.054833565595104</v>
      </c>
      <c r="G82" s="129">
        <f t="shared" si="25"/>
        <v>0.94517088010933037</v>
      </c>
      <c r="H82" s="223">
        <f t="shared" si="23"/>
        <v>9.5654058489876377</v>
      </c>
    </row>
    <row r="83" spans="1:12" ht="12.75" hidden="1" customHeight="1" x14ac:dyDescent="0.2">
      <c r="A83" s="124"/>
      <c r="B83" s="235" t="s">
        <v>15</v>
      </c>
      <c r="C83" s="229">
        <v>75.617358550930092</v>
      </c>
      <c r="D83" s="129">
        <f t="shared" si="24"/>
        <v>0.31970029922705123</v>
      </c>
      <c r="E83" s="223">
        <f t="shared" si="22"/>
        <v>3.1415944233418145</v>
      </c>
      <c r="F83" s="229">
        <v>67.56958481768244</v>
      </c>
      <c r="G83" s="129">
        <f t="shared" si="25"/>
        <v>0.76765719145927847</v>
      </c>
      <c r="H83" s="223">
        <f t="shared" si="23"/>
        <v>8.9915277320791205</v>
      </c>
    </row>
    <row r="84" spans="1:12" ht="12.75" hidden="1" customHeight="1" x14ac:dyDescent="0.2">
      <c r="A84" s="124"/>
      <c r="B84" s="235" t="s">
        <v>16</v>
      </c>
      <c r="C84" s="229">
        <v>75.673446997627153</v>
      </c>
      <c r="D84" s="129">
        <f t="shared" si="24"/>
        <v>7.417403592494054E-2</v>
      </c>
      <c r="E84" s="223">
        <f t="shared" si="22"/>
        <v>3.1779008132682236</v>
      </c>
      <c r="F84" s="229">
        <v>68.069865382537699</v>
      </c>
      <c r="G84" s="129">
        <f t="shared" si="25"/>
        <v>0.74039313132547591</v>
      </c>
      <c r="H84" s="223">
        <f t="shared" si="23"/>
        <v>8.8400037328412822</v>
      </c>
    </row>
    <row r="85" spans="1:12" ht="12.75" hidden="1" customHeight="1" x14ac:dyDescent="0.2">
      <c r="A85" s="124"/>
      <c r="B85" s="235" t="s">
        <v>17</v>
      </c>
      <c r="C85" s="229">
        <v>75.928831886553056</v>
      </c>
      <c r="D85" s="129">
        <f t="shared" si="24"/>
        <v>0.33748282793820295</v>
      </c>
      <c r="E85" s="223">
        <f t="shared" si="22"/>
        <v>3.4784907034636205</v>
      </c>
      <c r="F85" s="229">
        <v>68.837825598959654</v>
      </c>
      <c r="G85" s="129">
        <f t="shared" si="25"/>
        <v>1.1281941165979674</v>
      </c>
      <c r="H85" s="223">
        <f t="shared" si="23"/>
        <v>9.5126767018508787</v>
      </c>
    </row>
    <row r="86" spans="1:12" ht="12.75" hidden="1" customHeight="1" x14ac:dyDescent="0.2">
      <c r="A86" s="124"/>
      <c r="B86" s="235" t="s">
        <v>18</v>
      </c>
      <c r="C86" s="229">
        <v>71.968963260002738</v>
      </c>
      <c r="D86" s="129">
        <f t="shared" si="24"/>
        <v>-5.2152371216073021</v>
      </c>
      <c r="E86" s="223">
        <f t="shared" si="22"/>
        <v>-1.9215628101073179</v>
      </c>
      <c r="F86" s="229">
        <v>69.483426080766819</v>
      </c>
      <c r="G86" s="129">
        <f t="shared" si="25"/>
        <v>0.93785716819172649</v>
      </c>
      <c r="H86" s="223">
        <f t="shared" si="23"/>
        <v>9.6660575984652439</v>
      </c>
    </row>
    <row r="87" spans="1:12" ht="12.75" hidden="1" customHeight="1" x14ac:dyDescent="0.2">
      <c r="A87" s="124"/>
      <c r="B87" s="235" t="s">
        <v>19</v>
      </c>
      <c r="C87" s="229">
        <v>72.014349736631246</v>
      </c>
      <c r="D87" s="129">
        <f t="shared" si="24"/>
        <v>6.3063957812687477E-2</v>
      </c>
      <c r="E87" s="223">
        <f t="shared" si="22"/>
        <v>-1.8767990769409266</v>
      </c>
      <c r="F87" s="229">
        <v>70.125579051655492</v>
      </c>
      <c r="G87" s="129">
        <f t="shared" si="25"/>
        <v>0.92418150213585193</v>
      </c>
      <c r="H87" s="223">
        <f t="shared" si="23"/>
        <v>10.147343777270891</v>
      </c>
    </row>
    <row r="88" spans="1:12" ht="12.75" hidden="1" customHeight="1" x14ac:dyDescent="0.2">
      <c r="A88" s="209"/>
      <c r="B88" s="228" t="s">
        <v>6</v>
      </c>
      <c r="C88" s="226">
        <f t="shared" ref="C88:H88" si="26">AVERAGE(C76:C87)</f>
        <v>74.581359831814851</v>
      </c>
      <c r="D88" s="226">
        <f t="shared" si="26"/>
        <v>-0.14447764195908283</v>
      </c>
      <c r="E88" s="226">
        <f t="shared" si="26"/>
        <v>3.2690391870838127</v>
      </c>
      <c r="F88" s="226">
        <f t="shared" si="26"/>
        <v>66.828885467772636</v>
      </c>
      <c r="G88" s="226">
        <f t="shared" si="26"/>
        <v>0.80907863324248075</v>
      </c>
      <c r="H88" s="226">
        <f t="shared" si="26"/>
        <v>8.6328949891487134</v>
      </c>
    </row>
    <row r="89" spans="1:12" s="24" customFormat="1" ht="12.75" hidden="1" customHeight="1" x14ac:dyDescent="0.2">
      <c r="A89" s="232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209"/>
      <c r="B90" s="235" t="s">
        <v>8</v>
      </c>
      <c r="C90" s="229">
        <v>73.306131763188176</v>
      </c>
      <c r="D90" s="129">
        <f>C90/C87*100-100</f>
        <v>1.7937841989564589</v>
      </c>
      <c r="E90" s="223">
        <f t="shared" ref="E90:E101" si="27">C90/C76*100-100</f>
        <v>-1.8595236402327515</v>
      </c>
      <c r="F90" s="229">
        <v>71.137953682584296</v>
      </c>
      <c r="G90" s="129">
        <f>F90/F87*100-100</f>
        <v>1.4436595670505312</v>
      </c>
      <c r="H90" s="223">
        <f t="shared" ref="H90:H101" si="28">F90/F76*100-100</f>
        <v>11.441091099480502</v>
      </c>
      <c r="L90" s="14"/>
    </row>
    <row r="91" spans="1:12" ht="12.75" hidden="1" customHeight="1" x14ac:dyDescent="0.2">
      <c r="A91" s="209"/>
      <c r="B91" s="235" t="s">
        <v>9</v>
      </c>
      <c r="C91" s="229">
        <v>73.362652028165414</v>
      </c>
      <c r="D91" s="129">
        <f t="shared" ref="D91:D101" si="29">C91/C90*100-100</f>
        <v>7.7101687973140542E-2</v>
      </c>
      <c r="E91" s="223">
        <f t="shared" si="27"/>
        <v>-1.8231367361498059</v>
      </c>
      <c r="F91" s="234">
        <v>71.38419021130845</v>
      </c>
      <c r="G91" s="129">
        <f t="shared" ref="G91:G101" si="30">F91/F90*100-100</f>
        <v>0.34613945998904683</v>
      </c>
      <c r="H91" s="223">
        <f t="shared" si="28"/>
        <v>11.270649467030893</v>
      </c>
      <c r="K91" s="229"/>
    </row>
    <row r="92" spans="1:12" ht="12.75" hidden="1" customHeight="1" x14ac:dyDescent="0.2">
      <c r="A92" s="209"/>
      <c r="B92" s="235" t="s">
        <v>10</v>
      </c>
      <c r="C92" s="229">
        <v>73.664558913484328</v>
      </c>
      <c r="D92" s="129">
        <f t="shared" si="29"/>
        <v>0.41152667872886184</v>
      </c>
      <c r="E92" s="223">
        <f t="shared" si="27"/>
        <v>-1.4338806152065899</v>
      </c>
      <c r="F92" s="229">
        <v>72.488464813751136</v>
      </c>
      <c r="G92" s="129">
        <f t="shared" si="30"/>
        <v>1.5469456180337033</v>
      </c>
      <c r="H92" s="223">
        <f t="shared" si="28"/>
        <v>12.07429269944285</v>
      </c>
    </row>
    <row r="93" spans="1:12" ht="12.75" hidden="1" customHeight="1" x14ac:dyDescent="0.2">
      <c r="A93" s="209"/>
      <c r="B93" s="235" t="s">
        <v>11</v>
      </c>
      <c r="C93" s="229">
        <v>73.839206673263348</v>
      </c>
      <c r="D93" s="129">
        <f t="shared" si="29"/>
        <v>0.23708519042942555</v>
      </c>
      <c r="E93" s="223">
        <f t="shared" si="27"/>
        <v>-1.1923371963946892</v>
      </c>
      <c r="F93" s="229">
        <v>74.183648606114716</v>
      </c>
      <c r="G93" s="129">
        <f t="shared" si="30"/>
        <v>2.3385566196209453</v>
      </c>
      <c r="H93" s="223">
        <f t="shared" si="28"/>
        <v>13.142514433543042</v>
      </c>
    </row>
    <row r="94" spans="1:12" ht="12.75" hidden="1" customHeight="1" x14ac:dyDescent="0.2">
      <c r="A94" s="209"/>
      <c r="B94" s="235" t="s">
        <v>12</v>
      </c>
      <c r="C94" s="229">
        <v>74.074298648485936</v>
      </c>
      <c r="D94" s="129">
        <f t="shared" si="29"/>
        <v>0.31838366880465685</v>
      </c>
      <c r="E94" s="223">
        <f t="shared" si="27"/>
        <v>-0.88985108615077024</v>
      </c>
      <c r="F94" s="229">
        <v>75.079566090411603</v>
      </c>
      <c r="G94" s="129">
        <f t="shared" si="30"/>
        <v>1.2077021029982546</v>
      </c>
      <c r="H94" s="223">
        <f t="shared" si="28"/>
        <v>13.507899959757381</v>
      </c>
    </row>
    <row r="95" spans="1:12" ht="12.75" hidden="1" customHeight="1" x14ac:dyDescent="0.2">
      <c r="A95" s="209"/>
      <c r="B95" s="235" t="s">
        <v>20</v>
      </c>
      <c r="C95" s="229">
        <v>74.34280554175443</v>
      </c>
      <c r="D95" s="129">
        <f t="shared" si="29"/>
        <v>0.36248320695236202</v>
      </c>
      <c r="E95" s="223">
        <f t="shared" si="27"/>
        <v>-0.57279995887239465</v>
      </c>
      <c r="F95" s="229">
        <v>75.989014974281417</v>
      </c>
      <c r="G95" s="129">
        <f t="shared" si="30"/>
        <v>1.2113134521510887</v>
      </c>
      <c r="H95" s="223">
        <f t="shared" si="28"/>
        <v>14.39479741734479</v>
      </c>
    </row>
    <row r="96" spans="1:12" ht="11.25" hidden="1" customHeight="1" x14ac:dyDescent="0.2">
      <c r="A96" s="209"/>
      <c r="B96" s="235" t="s">
        <v>21</v>
      </c>
      <c r="C96" s="229">
        <v>76.143900020509207</v>
      </c>
      <c r="D96" s="129">
        <f t="shared" si="29"/>
        <v>2.4226883363221958</v>
      </c>
      <c r="E96" s="223">
        <f t="shared" si="27"/>
        <v>1.0182499898740076</v>
      </c>
      <c r="F96" s="229">
        <v>77.800613348583227</v>
      </c>
      <c r="G96" s="129">
        <f t="shared" si="30"/>
        <v>2.3840266582149354</v>
      </c>
      <c r="H96" s="223">
        <f t="shared" si="28"/>
        <v>16.025361948704671</v>
      </c>
    </row>
    <row r="97" spans="1:14" ht="12.75" hidden="1" customHeight="1" x14ac:dyDescent="0.2">
      <c r="A97" s="209"/>
      <c r="B97" s="235" t="s">
        <v>15</v>
      </c>
      <c r="C97" s="229">
        <v>76.211309840477554</v>
      </c>
      <c r="D97" s="129">
        <f t="shared" si="29"/>
        <v>8.8529507879414382E-2</v>
      </c>
      <c r="E97" s="223">
        <f t="shared" si="27"/>
        <v>0.78546950188351161</v>
      </c>
      <c r="F97" s="229">
        <v>78.591254789215483</v>
      </c>
      <c r="G97" s="129">
        <f t="shared" si="30"/>
        <v>1.0162406266513813</v>
      </c>
      <c r="H97" s="223">
        <f t="shared" si="28"/>
        <v>16.311584570590341</v>
      </c>
    </row>
    <row r="98" spans="1:14" ht="12.75" hidden="1" customHeight="1" x14ac:dyDescent="0.2">
      <c r="A98" s="209"/>
      <c r="B98" s="235" t="s">
        <v>16</v>
      </c>
      <c r="C98" s="229">
        <v>76.395709439954686</v>
      </c>
      <c r="D98" s="129">
        <f t="shared" si="29"/>
        <v>0.24195831283194025</v>
      </c>
      <c r="E98" s="223">
        <f t="shared" si="27"/>
        <v>0.95444633617678676</v>
      </c>
      <c r="F98" s="229">
        <v>79.229693914614288</v>
      </c>
      <c r="G98" s="129">
        <f t="shared" si="30"/>
        <v>0.81235390262075668</v>
      </c>
      <c r="H98" s="223">
        <f t="shared" si="28"/>
        <v>16.394668138919926</v>
      </c>
    </row>
    <row r="99" spans="1:14" ht="12.75" hidden="1" customHeight="1" x14ac:dyDescent="0.2">
      <c r="A99" s="209"/>
      <c r="B99" s="235" t="s">
        <v>17</v>
      </c>
      <c r="C99" s="229">
        <v>76.800875352665841</v>
      </c>
      <c r="D99" s="129">
        <f t="shared" si="29"/>
        <v>0.53035165938162265</v>
      </c>
      <c r="E99" s="223">
        <f t="shared" si="27"/>
        <v>1.1485010956256048</v>
      </c>
      <c r="F99" s="229">
        <v>79.560464655616173</v>
      </c>
      <c r="G99" s="129">
        <f t="shared" si="30"/>
        <v>0.41748330033730952</v>
      </c>
      <c r="H99" s="223">
        <f t="shared" si="28"/>
        <v>15.576667280464719</v>
      </c>
    </row>
    <row r="100" spans="1:14" ht="12.75" hidden="1" customHeight="1" x14ac:dyDescent="0.2">
      <c r="A100" s="209"/>
      <c r="B100" s="235" t="s">
        <v>18</v>
      </c>
      <c r="C100" s="229">
        <v>76.85716945821423</v>
      </c>
      <c r="D100" s="129">
        <f t="shared" si="29"/>
        <v>7.3298781153070536E-2</v>
      </c>
      <c r="E100" s="223">
        <f t="shared" si="27"/>
        <v>6.792103118884512</v>
      </c>
      <c r="F100" s="234">
        <v>80.123522654286134</v>
      </c>
      <c r="G100" s="129">
        <f t="shared" si="30"/>
        <v>0.70771079719959573</v>
      </c>
      <c r="H100" s="223">
        <f t="shared" si="28"/>
        <v>15.313143253977387</v>
      </c>
    </row>
    <row r="101" spans="1:14" ht="12.75" hidden="1" customHeight="1" x14ac:dyDescent="0.2">
      <c r="A101" s="209"/>
      <c r="B101" s="235" t="s">
        <v>19</v>
      </c>
      <c r="C101" s="229">
        <v>76.882779834352093</v>
      </c>
      <c r="D101" s="129">
        <f t="shared" si="29"/>
        <v>3.3322039203881104E-2</v>
      </c>
      <c r="E101" s="223">
        <f t="shared" si="27"/>
        <v>6.760361116257414</v>
      </c>
      <c r="F101" s="234">
        <v>79.673784124271847</v>
      </c>
      <c r="G101" s="129">
        <f t="shared" si="30"/>
        <v>-0.56130648667908645</v>
      </c>
      <c r="H101" s="223">
        <f t="shared" si="28"/>
        <v>13.61586628123672</v>
      </c>
    </row>
    <row r="102" spans="1:14" ht="12.75" hidden="1" customHeight="1" x14ac:dyDescent="0.2">
      <c r="A102" s="209"/>
      <c r="B102" s="228" t="s">
        <v>6</v>
      </c>
      <c r="C102" s="226">
        <f t="shared" ref="C102:H102" si="31">AVERAGE(C90:C101)</f>
        <v>75.156783126209589</v>
      </c>
      <c r="D102" s="226">
        <f t="shared" si="31"/>
        <v>0.54920943905141917</v>
      </c>
      <c r="E102" s="226">
        <f t="shared" si="31"/>
        <v>0.80730016047456965</v>
      </c>
      <c r="F102" s="226">
        <f t="shared" si="31"/>
        <v>76.270180988753225</v>
      </c>
      <c r="G102" s="226">
        <f t="shared" si="31"/>
        <v>1.0725688015157051</v>
      </c>
      <c r="H102" s="226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209"/>
      <c r="B104" s="235" t="s">
        <v>8</v>
      </c>
      <c r="C104" s="229">
        <v>80.019388368515095</v>
      </c>
      <c r="D104" s="129">
        <f>C104/C101*100-100</f>
        <v>4.0797283096695764</v>
      </c>
      <c r="E104" s="223">
        <f t="shared" ref="E104:E115" si="32">C104/C90*100-100</f>
        <v>9.1578377467982648</v>
      </c>
      <c r="F104" s="229">
        <v>80.309852248646692</v>
      </c>
      <c r="G104" s="129">
        <f>F104/F101*100-100</f>
        <v>0.79834054747887251</v>
      </c>
      <c r="H104" s="223">
        <f t="shared" ref="H104:H115" si="33">F104/F90*100-100</f>
        <v>12.893115546993613</v>
      </c>
      <c r="K104" s="229"/>
    </row>
    <row r="105" spans="1:14" ht="12.75" hidden="1" customHeight="1" x14ac:dyDescent="0.2">
      <c r="A105" s="209"/>
      <c r="B105" s="235" t="s">
        <v>9</v>
      </c>
      <c r="C105" s="229">
        <v>79.994050578124046</v>
      </c>
      <c r="D105" s="129">
        <f t="shared" ref="D105:D115" si="34">C105/C104*100-100</f>
        <v>-3.166456393589101E-2</v>
      </c>
      <c r="E105" s="223">
        <f t="shared" si="32"/>
        <v>9.0392023279266027</v>
      </c>
      <c r="F105" s="229">
        <v>80.507896786214516</v>
      </c>
      <c r="G105" s="129">
        <f t="shared" ref="G105:G115" si="35">F105/F104*100-100</f>
        <v>0.24660055027203498</v>
      </c>
      <c r="H105" s="223">
        <f t="shared" si="33"/>
        <v>12.781130594741569</v>
      </c>
      <c r="K105" s="229"/>
    </row>
    <row r="106" spans="1:14" ht="12.75" hidden="1" customHeight="1" x14ac:dyDescent="0.2">
      <c r="A106" s="209"/>
      <c r="B106" s="235" t="s">
        <v>10</v>
      </c>
      <c r="C106" s="229">
        <v>80.035874865519446</v>
      </c>
      <c r="D106" s="129">
        <f t="shared" si="34"/>
        <v>5.2284247507316195E-2</v>
      </c>
      <c r="E106" s="223">
        <f t="shared" si="32"/>
        <v>8.6490926518924027</v>
      </c>
      <c r="F106" s="229">
        <v>81.411025067745882</v>
      </c>
      <c r="G106" s="129">
        <f t="shared" si="35"/>
        <v>1.1217884426040712</v>
      </c>
      <c r="H106" s="223">
        <f t="shared" si="33"/>
        <v>12.308938086797667</v>
      </c>
      <c r="K106" s="229"/>
      <c r="M106" s="229"/>
      <c r="N106" s="229"/>
    </row>
    <row r="107" spans="1:14" ht="12.75" hidden="1" customHeight="1" x14ac:dyDescent="0.2">
      <c r="A107" s="124"/>
      <c r="B107" s="235" t="s">
        <v>11</v>
      </c>
      <c r="C107" s="229">
        <v>79.929648171542212</v>
      </c>
      <c r="D107" s="129">
        <f t="shared" si="34"/>
        <v>-0.13272384934346348</v>
      </c>
      <c r="E107" s="223">
        <f t="shared" si="32"/>
        <v>8.2482488269801166</v>
      </c>
      <c r="F107" s="229">
        <v>82.107192181056078</v>
      </c>
      <c r="G107" s="129">
        <f t="shared" si="35"/>
        <v>0.85512633298854723</v>
      </c>
      <c r="H107" s="223">
        <f t="shared" si="33"/>
        <v>10.680983914679359</v>
      </c>
      <c r="K107" s="229"/>
      <c r="M107" s="229"/>
      <c r="N107" s="229"/>
    </row>
    <row r="108" spans="1:14" ht="12.75" hidden="1" customHeight="1" x14ac:dyDescent="0.2">
      <c r="A108" s="124"/>
      <c r="B108" s="235" t="s">
        <v>12</v>
      </c>
      <c r="C108" s="229">
        <v>79.934531701864501</v>
      </c>
      <c r="D108" s="129">
        <f t="shared" si="34"/>
        <v>6.1097858354202117E-3</v>
      </c>
      <c r="E108" s="223">
        <f t="shared" si="32"/>
        <v>7.9112906369695963</v>
      </c>
      <c r="F108" s="229">
        <v>82.579579860874176</v>
      </c>
      <c r="G108" s="129">
        <f t="shared" si="35"/>
        <v>0.5753304519005269</v>
      </c>
      <c r="H108" s="223">
        <f t="shared" si="33"/>
        <v>9.9894207718661789</v>
      </c>
      <c r="K108" s="229"/>
      <c r="M108" s="229"/>
      <c r="N108" s="229"/>
    </row>
    <row r="109" spans="1:14" ht="12.75" hidden="1" customHeight="1" x14ac:dyDescent="0.2">
      <c r="A109" s="209"/>
      <c r="B109" s="235" t="s">
        <v>20</v>
      </c>
      <c r="C109" s="229">
        <v>83.776115308513766</v>
      </c>
      <c r="D109" s="129">
        <f t="shared" si="34"/>
        <v>4.8059124446708381</v>
      </c>
      <c r="E109" s="223">
        <f t="shared" si="32"/>
        <v>12.688934319893463</v>
      </c>
      <c r="F109" s="229">
        <v>83.22401545934602</v>
      </c>
      <c r="G109" s="129">
        <f t="shared" si="35"/>
        <v>0.78038129953866076</v>
      </c>
      <c r="H109" s="223">
        <f t="shared" si="33"/>
        <v>9.5211136603274866</v>
      </c>
      <c r="K109" s="229"/>
      <c r="M109" s="229"/>
      <c r="N109" s="229"/>
    </row>
    <row r="110" spans="1:14" ht="12.75" hidden="1" customHeight="1" x14ac:dyDescent="0.2">
      <c r="A110" s="209"/>
      <c r="B110" s="235" t="s">
        <v>21</v>
      </c>
      <c r="C110" s="229">
        <v>84.851071171466003</v>
      </c>
      <c r="D110" s="129">
        <f t="shared" si="34"/>
        <v>1.2831292773526286</v>
      </c>
      <c r="E110" s="223">
        <f t="shared" si="32"/>
        <v>11.435152584266817</v>
      </c>
      <c r="F110" s="229">
        <v>83.639870999163605</v>
      </c>
      <c r="G110" s="129">
        <f t="shared" si="35"/>
        <v>0.49968213804912409</v>
      </c>
      <c r="H110" s="223">
        <f t="shared" si="33"/>
        <v>7.5054133884751906</v>
      </c>
      <c r="K110" s="229"/>
      <c r="M110" s="229"/>
      <c r="N110" s="229"/>
    </row>
    <row r="111" spans="1:14" ht="12.75" hidden="1" customHeight="1" x14ac:dyDescent="0.2">
      <c r="A111" s="209"/>
      <c r="B111" s="235" t="s">
        <v>15</v>
      </c>
      <c r="C111" s="229">
        <v>84.876479189402133</v>
      </c>
      <c r="D111" s="129">
        <f t="shared" si="34"/>
        <v>2.9944251245566988E-2</v>
      </c>
      <c r="E111" s="223">
        <f t="shared" si="32"/>
        <v>11.369925759132286</v>
      </c>
      <c r="F111" s="229">
        <v>84.761129192296238</v>
      </c>
      <c r="G111" s="129">
        <f t="shared" si="35"/>
        <v>1.3405785778218586</v>
      </c>
      <c r="H111" s="223">
        <f t="shared" si="33"/>
        <v>7.8505864547252457</v>
      </c>
      <c r="K111" s="229"/>
      <c r="M111" s="229"/>
      <c r="N111" s="229"/>
    </row>
    <row r="112" spans="1:14" ht="12.75" hidden="1" customHeight="1" x14ac:dyDescent="0.2">
      <c r="A112" s="209"/>
      <c r="B112" s="235" t="s">
        <v>270</v>
      </c>
      <c r="C112" s="229">
        <v>84.859769380935219</v>
      </c>
      <c r="D112" s="129">
        <f t="shared" si="34"/>
        <v>-1.9687207370637338E-2</v>
      </c>
      <c r="E112" s="223">
        <f t="shared" si="32"/>
        <v>11.079234688740087</v>
      </c>
      <c r="F112" s="229">
        <v>84.756804887228498</v>
      </c>
      <c r="G112" s="129">
        <f t="shared" si="35"/>
        <v>-5.1017549069314327E-3</v>
      </c>
      <c r="H112" s="223">
        <f t="shared" si="33"/>
        <v>6.976059983988776</v>
      </c>
      <c r="K112" s="229"/>
      <c r="M112" s="229"/>
      <c r="N112" s="229"/>
    </row>
    <row r="113" spans="1:14" ht="12.75" hidden="1" customHeight="1" x14ac:dyDescent="0.2">
      <c r="A113" s="209"/>
      <c r="B113" s="235" t="s">
        <v>17</v>
      </c>
      <c r="C113" s="229">
        <v>84.859475436502706</v>
      </c>
      <c r="D113" s="129">
        <f t="shared" si="34"/>
        <v>-3.4638844137191427E-4</v>
      </c>
      <c r="E113" s="223">
        <f t="shared" si="32"/>
        <v>10.492849263543121</v>
      </c>
      <c r="F113" s="229">
        <v>85.109344730778687</v>
      </c>
      <c r="G113" s="129">
        <f t="shared" si="35"/>
        <v>0.41594281900934504</v>
      </c>
      <c r="H113" s="223">
        <f t="shared" si="33"/>
        <v>6.9744188890566363</v>
      </c>
      <c r="K113" s="229"/>
      <c r="M113" s="229"/>
      <c r="N113" s="229"/>
    </row>
    <row r="114" spans="1:14" ht="12.75" hidden="1" customHeight="1" x14ac:dyDescent="0.2">
      <c r="A114" s="209"/>
      <c r="B114" s="235" t="s">
        <v>18</v>
      </c>
      <c r="C114" s="229">
        <v>84.874316028247591</v>
      </c>
      <c r="D114" s="129">
        <f t="shared" si="34"/>
        <v>1.7488432103249352E-2</v>
      </c>
      <c r="E114" s="223">
        <f t="shared" si="32"/>
        <v>10.431227986339181</v>
      </c>
      <c r="F114" s="229">
        <v>85.172043015706478</v>
      </c>
      <c r="G114" s="129">
        <f t="shared" si="35"/>
        <v>7.3667921103279355E-2</v>
      </c>
      <c r="H114" s="223">
        <f t="shared" si="33"/>
        <v>6.3009216197389435</v>
      </c>
      <c r="K114" s="229"/>
      <c r="M114" s="229"/>
      <c r="N114" s="229"/>
    </row>
    <row r="115" spans="1:14" ht="12.75" hidden="1" customHeight="1" x14ac:dyDescent="0.2">
      <c r="A115" s="209"/>
      <c r="B115" s="235" t="s">
        <v>19</v>
      </c>
      <c r="C115" s="229">
        <v>84.936895252191547</v>
      </c>
      <c r="D115" s="129">
        <f t="shared" si="34"/>
        <v>7.3731638583268477E-2</v>
      </c>
      <c r="E115" s="223">
        <f t="shared" si="32"/>
        <v>10.475837938212521</v>
      </c>
      <c r="F115" s="234">
        <v>84.921693420611831</v>
      </c>
      <c r="G115" s="129">
        <f t="shared" si="35"/>
        <v>-0.29393400255584368</v>
      </c>
      <c r="H115" s="223">
        <f t="shared" si="33"/>
        <v>6.5867453818366499</v>
      </c>
      <c r="K115" s="229"/>
      <c r="M115" s="229"/>
      <c r="N115" s="229"/>
    </row>
    <row r="116" spans="1:14" ht="12.75" hidden="1" customHeight="1" x14ac:dyDescent="0.2">
      <c r="A116" s="138"/>
      <c r="B116" s="228" t="s">
        <v>6</v>
      </c>
      <c r="C116" s="226">
        <f t="shared" ref="C116:H116" si="36">AVERAGE(C104:C115)</f>
        <v>82.745634621068703</v>
      </c>
      <c r="D116" s="226">
        <f t="shared" si="36"/>
        <v>0.84699219815637505</v>
      </c>
      <c r="E116" s="226">
        <f t="shared" si="36"/>
        <v>10.081569560891205</v>
      </c>
      <c r="F116" s="226">
        <f t="shared" si="36"/>
        <v>83.20837065413906</v>
      </c>
      <c r="G116" s="226">
        <f t="shared" si="36"/>
        <v>0.5340336102752955</v>
      </c>
      <c r="H116" s="226">
        <f t="shared" si="36"/>
        <v>9.1974040244356097</v>
      </c>
      <c r="K116" s="229"/>
      <c r="M116" s="229"/>
      <c r="N116" s="229"/>
    </row>
    <row r="117" spans="1:14" hidden="1" x14ac:dyDescent="0.2">
      <c r="A117" s="138">
        <v>2010</v>
      </c>
      <c r="B117" s="227"/>
      <c r="C117" s="236"/>
      <c r="D117" s="237"/>
      <c r="E117" s="238"/>
      <c r="F117" s="239"/>
      <c r="G117" s="237"/>
      <c r="H117" s="238"/>
      <c r="K117" s="229"/>
      <c r="M117" s="229"/>
      <c r="N117" s="229"/>
    </row>
    <row r="118" spans="1:14" ht="12.75" hidden="1" customHeight="1" x14ac:dyDescent="0.2">
      <c r="A118" s="209"/>
      <c r="B118" s="235" t="s">
        <v>8</v>
      </c>
      <c r="C118" s="229">
        <v>87.020699480848521</v>
      </c>
      <c r="D118" s="129">
        <f>C118/C115*100-100</f>
        <v>2.4533557795700176</v>
      </c>
      <c r="E118" s="223">
        <f t="shared" ref="E118:E129" si="37">C118/C104*100-100</f>
        <v>8.7495184043273895</v>
      </c>
      <c r="F118" s="234">
        <v>85.728656091357607</v>
      </c>
      <c r="G118" s="129">
        <f>F118/F115*100-100</f>
        <v>0.95024326322479169</v>
      </c>
      <c r="H118" s="223">
        <f t="shared" ref="H118:H129" si="38">F118/F104*100-100</f>
        <v>6.7473712016475957</v>
      </c>
      <c r="K118" s="229"/>
      <c r="M118" s="14"/>
      <c r="N118" s="14"/>
    </row>
    <row r="119" spans="1:14" s="24" customFormat="1" ht="12.75" hidden="1" customHeight="1" x14ac:dyDescent="0.2">
      <c r="A119" s="209"/>
      <c r="B119" s="235" t="s">
        <v>9</v>
      </c>
      <c r="C119" s="229">
        <v>87.083942951148686</v>
      </c>
      <c r="D119" s="129">
        <f t="shared" ref="D119:D129" si="39">C119/C118*100-100</f>
        <v>7.2676352497126118E-2</v>
      </c>
      <c r="E119" s="223">
        <f t="shared" si="37"/>
        <v>8.8630245896855513</v>
      </c>
      <c r="F119" s="234">
        <v>86.24899459707261</v>
      </c>
      <c r="G119" s="129">
        <f t="shared" ref="G119:G129" si="40">F119/F118*100-100</f>
        <v>0.60695983051513736</v>
      </c>
      <c r="H119" s="223">
        <f t="shared" si="38"/>
        <v>7.1310989853620868</v>
      </c>
      <c r="I119"/>
      <c r="J119"/>
    </row>
    <row r="120" spans="1:14" s="24" customFormat="1" hidden="1" x14ac:dyDescent="0.2">
      <c r="A120" s="209"/>
      <c r="B120" s="240" t="s">
        <v>10</v>
      </c>
      <c r="C120" s="241">
        <v>87.104990593093135</v>
      </c>
      <c r="D120" s="129">
        <f t="shared" si="39"/>
        <v>2.4169371793661298E-2</v>
      </c>
      <c r="E120" s="223">
        <f t="shared" si="37"/>
        <v>8.8324338797465458</v>
      </c>
      <c r="F120" s="242">
        <v>86.382215844973416</v>
      </c>
      <c r="G120" s="129">
        <f t="shared" si="40"/>
        <v>0.15446121838658655</v>
      </c>
      <c r="H120" s="223">
        <f t="shared" si="38"/>
        <v>6.106286922552286</v>
      </c>
      <c r="I120"/>
      <c r="J120"/>
    </row>
    <row r="121" spans="1:14" hidden="1" x14ac:dyDescent="0.2">
      <c r="A121" s="209"/>
      <c r="B121" s="240" t="s">
        <v>11</v>
      </c>
      <c r="C121" s="241">
        <v>87.196711144093783</v>
      </c>
      <c r="D121" s="129">
        <f t="shared" si="39"/>
        <v>0.10529884726022942</v>
      </c>
      <c r="E121" s="223">
        <f t="shared" si="37"/>
        <v>9.0918240462603421</v>
      </c>
      <c r="F121" s="243">
        <v>86.164137348730364</v>
      </c>
      <c r="G121" s="129">
        <f t="shared" si="40"/>
        <v>-0.25245763159679768</v>
      </c>
      <c r="H121" s="223">
        <f t="shared" si="38"/>
        <v>4.9410350785449282</v>
      </c>
    </row>
    <row r="122" spans="1:14" hidden="1" x14ac:dyDescent="0.2">
      <c r="A122" s="209"/>
      <c r="B122" s="240" t="s">
        <v>12</v>
      </c>
      <c r="C122" s="241">
        <v>87.406616807269813</v>
      </c>
      <c r="D122" s="129">
        <f t="shared" si="39"/>
        <v>0.24072658294321059</v>
      </c>
      <c r="E122" s="223">
        <f t="shared" si="37"/>
        <v>9.3477561528405317</v>
      </c>
      <c r="F122" s="243">
        <v>86.241598783848502</v>
      </c>
      <c r="G122" s="129">
        <f t="shared" si="40"/>
        <v>8.9899855672697981E-2</v>
      </c>
      <c r="H122" s="223">
        <f t="shared" si="38"/>
        <v>4.4345332455601181</v>
      </c>
    </row>
    <row r="123" spans="1:14" hidden="1" x14ac:dyDescent="0.2">
      <c r="A123" s="209"/>
      <c r="B123" s="240" t="s">
        <v>20</v>
      </c>
      <c r="C123" s="241">
        <v>87.474674682313449</v>
      </c>
      <c r="D123" s="129">
        <f t="shared" si="39"/>
        <v>7.7863527418870149E-2</v>
      </c>
      <c r="E123" s="223">
        <f t="shared" si="37"/>
        <v>4.4148136496653763</v>
      </c>
      <c r="F123" s="243">
        <v>86.267619883506171</v>
      </c>
      <c r="G123" s="129">
        <f t="shared" si="40"/>
        <v>3.0172329855446378E-2</v>
      </c>
      <c r="H123" s="223">
        <f t="shared" si="38"/>
        <v>3.6571227756330984</v>
      </c>
    </row>
    <row r="124" spans="1:14" hidden="1" x14ac:dyDescent="0.2">
      <c r="A124" s="209"/>
      <c r="B124" s="240" t="s">
        <v>21</v>
      </c>
      <c r="C124" s="241">
        <v>88.725529286138681</v>
      </c>
      <c r="D124" s="129">
        <f t="shared" si="39"/>
        <v>1.4299619957067904</v>
      </c>
      <c r="E124" s="223">
        <f t="shared" si="37"/>
        <v>4.5661864501901306</v>
      </c>
      <c r="F124" s="243">
        <v>87.138748333189639</v>
      </c>
      <c r="G124" s="129">
        <f t="shared" si="40"/>
        <v>1.0097977095691419</v>
      </c>
      <c r="H124" s="223">
        <f t="shared" si="38"/>
        <v>4.1832648618755286</v>
      </c>
    </row>
    <row r="125" spans="1:14" hidden="1" x14ac:dyDescent="0.2">
      <c r="A125" s="209"/>
      <c r="B125" s="240" t="s">
        <v>15</v>
      </c>
      <c r="C125" s="241">
        <v>88.89928933197605</v>
      </c>
      <c r="D125" s="129">
        <f t="shared" si="39"/>
        <v>0.19583996538020187</v>
      </c>
      <c r="E125" s="223">
        <f t="shared" si="37"/>
        <v>4.7396053429560965</v>
      </c>
      <c r="F125" s="243">
        <v>86.869256622048951</v>
      </c>
      <c r="G125" s="129">
        <f t="shared" si="40"/>
        <v>-0.30926736531748134</v>
      </c>
      <c r="H125" s="223">
        <f t="shared" si="38"/>
        <v>2.4871393878791253</v>
      </c>
    </row>
    <row r="126" spans="1:14" hidden="1" x14ac:dyDescent="0.2">
      <c r="A126" s="209"/>
      <c r="B126" s="240" t="s">
        <v>270</v>
      </c>
      <c r="C126" s="241">
        <v>88.893379463068726</v>
      </c>
      <c r="D126" s="129">
        <f t="shared" si="39"/>
        <v>-6.6478246921093387E-3</v>
      </c>
      <c r="E126" s="223">
        <f t="shared" si="37"/>
        <v>4.7532654302024469</v>
      </c>
      <c r="F126" s="243">
        <v>87.107974009590677</v>
      </c>
      <c r="G126" s="129">
        <f t="shared" si="40"/>
        <v>0.2748007716703853</v>
      </c>
      <c r="H126" s="223">
        <f t="shared" si="38"/>
        <v>2.7740181162922255</v>
      </c>
    </row>
    <row r="127" spans="1:14" hidden="1" x14ac:dyDescent="0.2">
      <c r="A127" s="209"/>
      <c r="B127" s="240" t="s">
        <v>17</v>
      </c>
      <c r="C127" s="241">
        <v>88.918638998488106</v>
      </c>
      <c r="D127" s="129">
        <f t="shared" si="39"/>
        <v>2.8415541823207491E-2</v>
      </c>
      <c r="E127" s="223">
        <f t="shared" si="37"/>
        <v>4.7833945957192867</v>
      </c>
      <c r="F127" s="243">
        <v>86.864277075233247</v>
      </c>
      <c r="G127" s="129">
        <f t="shared" si="40"/>
        <v>-0.27976420887782183</v>
      </c>
      <c r="H127" s="223">
        <f t="shared" si="38"/>
        <v>2.0619737468380492</v>
      </c>
    </row>
    <row r="128" spans="1:14" hidden="1" x14ac:dyDescent="0.2">
      <c r="A128" s="209"/>
      <c r="B128" s="240" t="s">
        <v>18</v>
      </c>
      <c r="C128" s="241">
        <v>88.972513465808021</v>
      </c>
      <c r="D128" s="129">
        <f t="shared" si="39"/>
        <v>6.058849744745487E-2</v>
      </c>
      <c r="E128" s="223">
        <f t="shared" si="37"/>
        <v>4.8285484105656593</v>
      </c>
      <c r="F128" s="243">
        <v>87.155644532905384</v>
      </c>
      <c r="G128" s="129">
        <f t="shared" si="40"/>
        <v>0.33542840334672519</v>
      </c>
      <c r="H128" s="223">
        <f t="shared" si="38"/>
        <v>2.3289349967020314</v>
      </c>
    </row>
    <row r="129" spans="1:10" hidden="1" x14ac:dyDescent="0.2">
      <c r="A129" s="209"/>
      <c r="B129" s="240" t="s">
        <v>19</v>
      </c>
      <c r="C129" s="241">
        <v>88.969581992080393</v>
      </c>
      <c r="D129" s="129">
        <f t="shared" si="39"/>
        <v>-3.2948082654371547E-3</v>
      </c>
      <c r="E129" s="223">
        <f t="shared" si="37"/>
        <v>4.7478621957102831</v>
      </c>
      <c r="F129" s="243">
        <v>86.743099297240619</v>
      </c>
      <c r="G129" s="129">
        <f t="shared" si="40"/>
        <v>-0.4733431068931111</v>
      </c>
      <c r="H129" s="223">
        <f t="shared" si="38"/>
        <v>2.1448063542579945</v>
      </c>
    </row>
    <row r="130" spans="1:10" hidden="1" x14ac:dyDescent="0.2">
      <c r="A130" s="209"/>
      <c r="B130" s="244" t="s">
        <v>6</v>
      </c>
      <c r="C130" s="226">
        <f t="shared" ref="C130:H130" si="41">AVERAGE(C118:C129)</f>
        <v>88.055547349693938</v>
      </c>
      <c r="D130" s="226">
        <f t="shared" si="41"/>
        <v>0.38991281907360192</v>
      </c>
      <c r="E130" s="226">
        <f t="shared" si="41"/>
        <v>6.4765194289891364</v>
      </c>
      <c r="F130" s="226">
        <f t="shared" si="41"/>
        <v>86.576018534974764</v>
      </c>
      <c r="G130" s="226">
        <f t="shared" si="41"/>
        <v>0.17807758912964169</v>
      </c>
      <c r="H130" s="226">
        <f t="shared" si="41"/>
        <v>4.0831321394287556</v>
      </c>
    </row>
    <row r="131" spans="1:10" ht="10.5" hidden="1" customHeight="1" x14ac:dyDescent="0.2">
      <c r="A131" s="138">
        <v>2011</v>
      </c>
      <c r="B131" s="245"/>
      <c r="C131" s="246"/>
      <c r="D131" s="247"/>
      <c r="E131" s="248"/>
      <c r="F131" s="249"/>
      <c r="G131" s="247"/>
      <c r="H131" s="248"/>
    </row>
    <row r="132" spans="1:10" hidden="1" x14ac:dyDescent="0.2">
      <c r="A132" s="209"/>
      <c r="B132" s="240" t="s">
        <v>8</v>
      </c>
      <c r="C132" s="241">
        <v>92.441353863846047</v>
      </c>
      <c r="D132" s="129">
        <f>C132/C129*100-100</f>
        <v>3.9022009478190967</v>
      </c>
      <c r="E132" s="223">
        <f t="shared" ref="E132:E143" si="42">C132/C118*100-100</f>
        <v>6.2291551496785047</v>
      </c>
      <c r="F132" s="243">
        <v>87.138373301642133</v>
      </c>
      <c r="G132" s="129">
        <f>F132/F129*100-100</f>
        <v>0.45568351558091535</v>
      </c>
      <c r="H132" s="223">
        <f t="shared" ref="H132:H143" si="43">F132/F118*100-100</f>
        <v>1.644394388712044</v>
      </c>
    </row>
    <row r="133" spans="1:10" s="24" customFormat="1" hidden="1" x14ac:dyDescent="0.2">
      <c r="A133" s="209"/>
      <c r="B133" s="240" t="s">
        <v>9</v>
      </c>
      <c r="C133" s="241">
        <v>92.496786392159805</v>
      </c>
      <c r="D133" s="129">
        <f t="shared" ref="D133:D143" si="44">C133/C132*100-100</f>
        <v>5.9965076231364378E-2</v>
      </c>
      <c r="E133" s="223">
        <f t="shared" si="42"/>
        <v>6.2156618747127226</v>
      </c>
      <c r="F133" s="243">
        <v>87.310830842568336</v>
      </c>
      <c r="G133" s="129">
        <f t="shared" ref="G133:G143" si="45">F133/F132*100-100</f>
        <v>0.19791227950653933</v>
      </c>
      <c r="H133" s="223">
        <f t="shared" si="43"/>
        <v>1.2311288386099903</v>
      </c>
      <c r="I133"/>
      <c r="J133"/>
    </row>
    <row r="134" spans="1:10" hidden="1" x14ac:dyDescent="0.2">
      <c r="A134" s="209"/>
      <c r="B134" s="240" t="s">
        <v>10</v>
      </c>
      <c r="C134" s="241">
        <v>92.59181944241675</v>
      </c>
      <c r="D134" s="129">
        <f t="shared" si="44"/>
        <v>0.10274200214269058</v>
      </c>
      <c r="E134" s="223">
        <f t="shared" si="42"/>
        <v>6.2990981480671735</v>
      </c>
      <c r="F134" s="243">
        <v>88.254461790056041</v>
      </c>
      <c r="G134" s="129">
        <f t="shared" si="45"/>
        <v>1.0807719252943429</v>
      </c>
      <c r="H134" s="223">
        <f t="shared" si="43"/>
        <v>2.1673974518582355</v>
      </c>
    </row>
    <row r="135" spans="1:10" hidden="1" x14ac:dyDescent="0.2">
      <c r="A135" s="209"/>
      <c r="B135" s="240" t="s">
        <v>11</v>
      </c>
      <c r="C135" s="241">
        <v>92.558854594620115</v>
      </c>
      <c r="D135" s="129">
        <f t="shared" si="44"/>
        <v>-3.5602332900623423E-2</v>
      </c>
      <c r="E135" s="223">
        <f t="shared" si="42"/>
        <v>6.1494790115022937</v>
      </c>
      <c r="F135" s="243">
        <v>89.592914753201512</v>
      </c>
      <c r="G135" s="129">
        <f t="shared" si="45"/>
        <v>1.516583905218809</v>
      </c>
      <c r="H135" s="223">
        <f t="shared" si="43"/>
        <v>3.9793555764318995</v>
      </c>
    </row>
    <row r="136" spans="1:10" hidden="1" x14ac:dyDescent="0.2">
      <c r="A136" s="209"/>
      <c r="B136" s="240" t="s">
        <v>12</v>
      </c>
      <c r="C136" s="241">
        <v>92.50294783703626</v>
      </c>
      <c r="D136" s="129">
        <f t="shared" si="44"/>
        <v>-6.0401306637501762E-2</v>
      </c>
      <c r="E136" s="223">
        <f t="shared" si="42"/>
        <v>5.8306009498157181</v>
      </c>
      <c r="F136" s="243">
        <v>90.293400684141702</v>
      </c>
      <c r="G136" s="129">
        <f t="shared" si="45"/>
        <v>0.78185415986273199</v>
      </c>
      <c r="H136" s="223">
        <f t="shared" si="43"/>
        <v>4.6981989636444723</v>
      </c>
    </row>
    <row r="137" spans="1:10" hidden="1" x14ac:dyDescent="0.2">
      <c r="A137" s="209"/>
      <c r="B137" s="240" t="s">
        <v>20</v>
      </c>
      <c r="C137" s="241">
        <v>92.600224931540097</v>
      </c>
      <c r="D137" s="129">
        <f t="shared" si="44"/>
        <v>0.10516107516403395</v>
      </c>
      <c r="E137" s="223">
        <f t="shared" si="42"/>
        <v>5.8594676320219463</v>
      </c>
      <c r="F137" s="243">
        <v>90.590219509065676</v>
      </c>
      <c r="G137" s="129">
        <f t="shared" si="45"/>
        <v>0.32872704170516442</v>
      </c>
      <c r="H137" s="223">
        <f t="shared" si="43"/>
        <v>5.0106860852271637</v>
      </c>
    </row>
    <row r="138" spans="1:10" hidden="1" x14ac:dyDescent="0.2">
      <c r="A138" s="209"/>
      <c r="B138" s="240" t="s">
        <v>21</v>
      </c>
      <c r="C138" s="241">
        <v>93.454952932143556</v>
      </c>
      <c r="D138" s="129">
        <f t="shared" si="44"/>
        <v>0.92303015595842908</v>
      </c>
      <c r="E138" s="223">
        <f t="shared" si="42"/>
        <v>5.330397782979162</v>
      </c>
      <c r="F138" s="243">
        <v>90.98549282460813</v>
      </c>
      <c r="G138" s="129">
        <f t="shared" si="45"/>
        <v>0.43633111574798988</v>
      </c>
      <c r="H138" s="223">
        <f t="shared" si="43"/>
        <v>4.4145051024944877</v>
      </c>
    </row>
    <row r="139" spans="1:10" hidden="1" x14ac:dyDescent="0.2">
      <c r="A139" s="209"/>
      <c r="B139" s="240" t="s">
        <v>15</v>
      </c>
      <c r="C139" s="241">
        <v>93.456428832156917</v>
      </c>
      <c r="D139" s="129">
        <f t="shared" si="44"/>
        <v>1.5792635564650936E-3</v>
      </c>
      <c r="E139" s="223">
        <f t="shared" si="42"/>
        <v>5.126182148839419</v>
      </c>
      <c r="F139" s="243">
        <v>91.528388508266943</v>
      </c>
      <c r="G139" s="129">
        <f t="shared" si="45"/>
        <v>0.59668378639806008</v>
      </c>
      <c r="H139" s="223">
        <f t="shared" si="43"/>
        <v>5.3633840870642757</v>
      </c>
    </row>
    <row r="140" spans="1:10" hidden="1" x14ac:dyDescent="0.2">
      <c r="A140" s="209"/>
      <c r="B140" s="240" t="s">
        <v>16</v>
      </c>
      <c r="C140" s="241">
        <v>93.771040422488412</v>
      </c>
      <c r="D140" s="129">
        <f t="shared" si="44"/>
        <v>0.33663985909041116</v>
      </c>
      <c r="E140" s="223">
        <f t="shared" si="42"/>
        <v>5.4870913771999597</v>
      </c>
      <c r="F140" s="243">
        <v>91.380873482609744</v>
      </c>
      <c r="G140" s="129">
        <f t="shared" si="45"/>
        <v>-0.16116860360092744</v>
      </c>
      <c r="H140" s="223">
        <f t="shared" si="43"/>
        <v>4.9052908434635611</v>
      </c>
    </row>
    <row r="141" spans="1:10" hidden="1" x14ac:dyDescent="0.2">
      <c r="A141" s="209"/>
      <c r="B141" s="240" t="s">
        <v>17</v>
      </c>
      <c r="C141" s="241">
        <v>93.904583539377214</v>
      </c>
      <c r="D141" s="129">
        <f t="shared" si="44"/>
        <v>0.14241402920040969</v>
      </c>
      <c r="E141" s="223">
        <f t="shared" si="42"/>
        <v>5.6073109047180623</v>
      </c>
      <c r="F141" s="243">
        <v>92.485009203383882</v>
      </c>
      <c r="G141" s="129">
        <f t="shared" si="45"/>
        <v>1.2082787991562185</v>
      </c>
      <c r="H141" s="223">
        <f t="shared" si="43"/>
        <v>6.4707061606953999</v>
      </c>
    </row>
    <row r="142" spans="1:10" hidden="1" x14ac:dyDescent="0.2">
      <c r="A142" s="209"/>
      <c r="B142" s="240" t="s">
        <v>18</v>
      </c>
      <c r="C142" s="241">
        <v>93.897983422006305</v>
      </c>
      <c r="D142" s="129">
        <f t="shared" si="44"/>
        <v>-7.0285359054338414E-3</v>
      </c>
      <c r="E142" s="223">
        <f t="shared" si="42"/>
        <v>5.53594561323834</v>
      </c>
      <c r="F142" s="243">
        <v>92.944188007748451</v>
      </c>
      <c r="G142" s="129">
        <f t="shared" si="45"/>
        <v>0.49648998072193251</v>
      </c>
      <c r="H142" s="223">
        <f t="shared" si="43"/>
        <v>6.6416162784013579</v>
      </c>
    </row>
    <row r="143" spans="1:10" hidden="1" x14ac:dyDescent="0.2">
      <c r="A143" s="209"/>
      <c r="B143" s="240" t="s">
        <v>19</v>
      </c>
      <c r="C143" s="241">
        <v>93.990296286358046</v>
      </c>
      <c r="D143" s="129">
        <f t="shared" si="44"/>
        <v>9.8311871019475916E-2</v>
      </c>
      <c r="E143" s="223">
        <f t="shared" si="42"/>
        <v>5.6431807162189216</v>
      </c>
      <c r="F143" s="243">
        <v>94.007483451653698</v>
      </c>
      <c r="G143" s="129">
        <f t="shared" si="45"/>
        <v>1.144014990820736</v>
      </c>
      <c r="H143" s="223">
        <f t="shared" si="43"/>
        <v>8.3745960350348696</v>
      </c>
    </row>
    <row r="144" spans="1:10" hidden="1" x14ac:dyDescent="0.2">
      <c r="A144" s="209"/>
      <c r="B144" s="244" t="s">
        <v>6</v>
      </c>
      <c r="C144" s="226">
        <f t="shared" ref="C144:H144" si="46">AVERAGE(C132:C143)</f>
        <v>93.138939374679126</v>
      </c>
      <c r="D144" s="226">
        <f t="shared" si="46"/>
        <v>0.46408434206156812</v>
      </c>
      <c r="E144" s="250">
        <f t="shared" si="46"/>
        <v>5.7761309424160183</v>
      </c>
      <c r="F144" s="251">
        <f t="shared" si="46"/>
        <v>90.542636363245549</v>
      </c>
      <c r="G144" s="226">
        <f t="shared" si="46"/>
        <v>0.67351357470104267</v>
      </c>
      <c r="H144" s="250">
        <f t="shared" si="46"/>
        <v>4.5751049843031462</v>
      </c>
    </row>
    <row r="145" spans="1:10" x14ac:dyDescent="0.2">
      <c r="A145" s="138">
        <v>2012</v>
      </c>
      <c r="B145" s="245"/>
      <c r="C145" s="246"/>
      <c r="D145" s="247"/>
      <c r="E145" s="248"/>
      <c r="F145" s="249"/>
      <c r="G145" s="247"/>
      <c r="H145" s="248"/>
    </row>
    <row r="146" spans="1:10" x14ac:dyDescent="0.2">
      <c r="A146" s="209"/>
      <c r="B146" s="240" t="s">
        <v>8</v>
      </c>
      <c r="C146" s="241">
        <v>96.481588424130081</v>
      </c>
      <c r="D146" s="129">
        <f>C146/C143*100-100</f>
        <v>2.6505844073327296</v>
      </c>
      <c r="E146" s="223">
        <f t="shared" ref="E146:E157" si="47">C146/C132*100-100</f>
        <v>4.3705921553623739</v>
      </c>
      <c r="F146" s="243">
        <v>94.270509187285469</v>
      </c>
      <c r="G146" s="129">
        <f>F146/F143*100-100</f>
        <v>0.2797923377738698</v>
      </c>
      <c r="H146" s="223">
        <f t="shared" ref="H146:H157" si="48">F146/F132*100-100</f>
        <v>8.1848393714608676</v>
      </c>
    </row>
    <row r="147" spans="1:10" x14ac:dyDescent="0.2">
      <c r="A147" s="209"/>
      <c r="B147" s="240" t="s">
        <v>9</v>
      </c>
      <c r="C147" s="241">
        <v>96.606845025687377</v>
      </c>
      <c r="D147" s="129">
        <f t="shared" ref="D147:D157" si="49">C147/C146*100-100</f>
        <v>0.12982435675361614</v>
      </c>
      <c r="E147" s="223">
        <f t="shared" si="47"/>
        <v>4.4434610042581397</v>
      </c>
      <c r="F147" s="243">
        <v>95.324823186619241</v>
      </c>
      <c r="G147" s="129">
        <f t="shared" ref="G147:G157" si="50">F147/F146*100-100</f>
        <v>1.1183921763265232</v>
      </c>
      <c r="H147" s="223">
        <f t="shared" si="48"/>
        <v>9.1786921126670649</v>
      </c>
    </row>
    <row r="148" spans="1:10" x14ac:dyDescent="0.2">
      <c r="A148" s="209"/>
      <c r="B148" s="240" t="s">
        <v>10</v>
      </c>
      <c r="C148" s="241">
        <v>96.676640086040337</v>
      </c>
      <c r="D148" s="129">
        <f t="shared" si="49"/>
        <v>7.2246495923138809E-2</v>
      </c>
      <c r="E148" s="223">
        <f t="shared" si="47"/>
        <v>4.4116431324302283</v>
      </c>
      <c r="F148" s="243">
        <v>96.037691014376222</v>
      </c>
      <c r="G148" s="129">
        <f t="shared" si="50"/>
        <v>0.74783021245303871</v>
      </c>
      <c r="H148" s="223">
        <f t="shared" si="48"/>
        <v>8.8190773207991384</v>
      </c>
    </row>
    <row r="149" spans="1:10" x14ac:dyDescent="0.2">
      <c r="A149" s="209"/>
      <c r="B149" s="240" t="s">
        <v>11</v>
      </c>
      <c r="C149" s="241">
        <v>96.774053938485295</v>
      </c>
      <c r="D149" s="129">
        <f t="shared" si="49"/>
        <v>0.10076255479944507</v>
      </c>
      <c r="E149" s="223">
        <f t="shared" si="47"/>
        <v>4.5540746612806373</v>
      </c>
      <c r="F149" s="243">
        <v>96.491034366929298</v>
      </c>
      <c r="G149" s="129">
        <f t="shared" si="50"/>
        <v>0.47204732617448997</v>
      </c>
      <c r="H149" s="223">
        <f t="shared" si="48"/>
        <v>7.6994030529420741</v>
      </c>
    </row>
    <row r="150" spans="1:10" x14ac:dyDescent="0.2">
      <c r="A150" s="209"/>
      <c r="B150" s="240" t="s">
        <v>12</v>
      </c>
      <c r="C150" s="241">
        <v>97.190610768419475</v>
      </c>
      <c r="D150" s="129">
        <f t="shared" si="49"/>
        <v>0.43044267857059992</v>
      </c>
      <c r="E150" s="223">
        <f t="shared" si="47"/>
        <v>5.0675822133166406</v>
      </c>
      <c r="F150" s="243">
        <v>96.634100457936853</v>
      </c>
      <c r="G150" s="129">
        <f t="shared" si="50"/>
        <v>0.14826879196208154</v>
      </c>
      <c r="H150" s="223">
        <f t="shared" si="48"/>
        <v>7.0223291245566912</v>
      </c>
    </row>
    <row r="151" spans="1:10" x14ac:dyDescent="0.2">
      <c r="A151" s="209"/>
      <c r="B151" s="240" t="s">
        <v>20</v>
      </c>
      <c r="C151" s="241">
        <v>97.236597872219122</v>
      </c>
      <c r="D151" s="129">
        <f t="shared" si="49"/>
        <v>4.731640580921237E-2</v>
      </c>
      <c r="E151" s="223">
        <f t="shared" si="47"/>
        <v>5.0068700633359384</v>
      </c>
      <c r="F151" s="243">
        <v>96.285625781271847</v>
      </c>
      <c r="G151" s="129">
        <f t="shared" si="50"/>
        <v>-0.36061253223617484</v>
      </c>
      <c r="H151" s="223">
        <f t="shared" si="48"/>
        <v>6.2869990856311091</v>
      </c>
    </row>
    <row r="152" spans="1:10" x14ac:dyDescent="0.2">
      <c r="A152" s="209"/>
      <c r="B152" s="240" t="s">
        <v>21</v>
      </c>
      <c r="C152" s="241">
        <v>98.764229659668914</v>
      </c>
      <c r="D152" s="129">
        <f t="shared" si="49"/>
        <v>1.5710461090558567</v>
      </c>
      <c r="E152" s="223">
        <f t="shared" si="47"/>
        <v>5.6811079145054748</v>
      </c>
      <c r="F152" s="243">
        <v>96.988739451216759</v>
      </c>
      <c r="G152" s="129">
        <f t="shared" si="50"/>
        <v>0.73023742042465756</v>
      </c>
      <c r="H152" s="223">
        <f t="shared" si="48"/>
        <v>6.5980261690520479</v>
      </c>
    </row>
    <row r="153" spans="1:10" x14ac:dyDescent="0.2">
      <c r="A153" s="209"/>
      <c r="B153" s="240" t="s">
        <v>15</v>
      </c>
      <c r="C153" s="241">
        <v>98.994813167477275</v>
      </c>
      <c r="D153" s="129">
        <f t="shared" si="49"/>
        <v>0.23346864406570944</v>
      </c>
      <c r="E153" s="223">
        <f t="shared" si="47"/>
        <v>5.9261673108299817</v>
      </c>
      <c r="F153" s="243">
        <v>97.259671709446025</v>
      </c>
      <c r="G153" s="129">
        <f t="shared" si="50"/>
        <v>0.27934403494907656</v>
      </c>
      <c r="H153" s="223">
        <f t="shared" si="48"/>
        <v>6.261754734883624</v>
      </c>
    </row>
    <row r="154" spans="1:10" x14ac:dyDescent="0.2">
      <c r="A154" s="209"/>
      <c r="B154" s="240" t="s">
        <v>16</v>
      </c>
      <c r="C154" s="241">
        <v>99.88132750203556</v>
      </c>
      <c r="D154" s="129">
        <f t="shared" si="49"/>
        <v>0.89551594289945058</v>
      </c>
      <c r="E154" s="223">
        <f t="shared" si="47"/>
        <v>6.5161771182414583</v>
      </c>
      <c r="F154" s="243">
        <v>98.053869137316738</v>
      </c>
      <c r="G154" s="129">
        <f t="shared" si="50"/>
        <v>0.81657424286120772</v>
      </c>
      <c r="H154" s="223">
        <f t="shared" si="48"/>
        <v>7.3023986315658362</v>
      </c>
    </row>
    <row r="155" spans="1:10" x14ac:dyDescent="0.2">
      <c r="A155" s="209"/>
      <c r="B155" s="240" t="s">
        <v>17</v>
      </c>
      <c r="C155" s="241">
        <v>99.945334015911712</v>
      </c>
      <c r="D155" s="129">
        <f t="shared" si="49"/>
        <v>6.4082562253545916E-2</v>
      </c>
      <c r="E155" s="223">
        <f t="shared" si="47"/>
        <v>6.4328600893069421</v>
      </c>
      <c r="F155" s="243">
        <v>99.449379954259925</v>
      </c>
      <c r="G155" s="129">
        <f t="shared" si="50"/>
        <v>1.4232083131659863</v>
      </c>
      <c r="H155" s="223">
        <f t="shared" si="48"/>
        <v>7.5302698360127636</v>
      </c>
    </row>
    <row r="156" spans="1:10" x14ac:dyDescent="0.2">
      <c r="A156" s="209"/>
      <c r="B156" s="240" t="s">
        <v>18</v>
      </c>
      <c r="C156" s="241">
        <v>100.05191435417952</v>
      </c>
      <c r="D156" s="129">
        <f t="shared" si="49"/>
        <v>0.10663863332614198</v>
      </c>
      <c r="E156" s="223">
        <f t="shared" si="47"/>
        <v>6.5538478121681862</v>
      </c>
      <c r="F156" s="243">
        <v>100.43628867820937</v>
      </c>
      <c r="G156" s="129">
        <f t="shared" si="50"/>
        <v>0.99237292822071765</v>
      </c>
      <c r="H156" s="223">
        <f t="shared" si="48"/>
        <v>8.0608597816103469</v>
      </c>
    </row>
    <row r="157" spans="1:10" x14ac:dyDescent="0.2">
      <c r="A157" s="209"/>
      <c r="B157" s="240" t="s">
        <v>19</v>
      </c>
      <c r="C157" s="241">
        <v>100</v>
      </c>
      <c r="D157" s="129">
        <f t="shared" si="49"/>
        <v>-5.1887417161992744E-2</v>
      </c>
      <c r="E157" s="223">
        <f t="shared" si="47"/>
        <v>6.3939618780776328</v>
      </c>
      <c r="F157" s="243">
        <v>100</v>
      </c>
      <c r="G157" s="129">
        <f t="shared" si="50"/>
        <v>-0.43439346868659356</v>
      </c>
      <c r="H157" s="223">
        <f t="shared" si="48"/>
        <v>6.3745101223012171</v>
      </c>
    </row>
    <row r="158" spans="1:10" x14ac:dyDescent="0.2">
      <c r="A158" s="209"/>
      <c r="B158" s="244" t="s">
        <v>6</v>
      </c>
      <c r="C158" s="226">
        <f t="shared" ref="C158:H158" si="51">AVERAGE(C146:C157)</f>
        <v>98.216996234521218</v>
      </c>
      <c r="D158" s="226">
        <f t="shared" si="51"/>
        <v>0.52083678113562115</v>
      </c>
      <c r="E158" s="250">
        <f t="shared" si="51"/>
        <v>5.4465287794261359</v>
      </c>
      <c r="F158" s="251">
        <f t="shared" si="51"/>
        <v>97.269311077072302</v>
      </c>
      <c r="G158" s="226">
        <f t="shared" si="51"/>
        <v>0.51775514861574001</v>
      </c>
      <c r="H158" s="250">
        <f t="shared" si="51"/>
        <v>7.4432632786235651</v>
      </c>
    </row>
    <row r="159" spans="1:10" x14ac:dyDescent="0.2">
      <c r="A159" s="138">
        <v>2013</v>
      </c>
      <c r="B159" s="245"/>
      <c r="C159" s="246"/>
      <c r="D159" s="252"/>
      <c r="E159" s="253"/>
      <c r="F159" s="254"/>
      <c r="G159" s="252"/>
      <c r="H159" s="253"/>
    </row>
    <row r="160" spans="1:10" x14ac:dyDescent="0.2">
      <c r="A160" s="255"/>
      <c r="B160" s="240" t="s">
        <v>8</v>
      </c>
      <c r="C160" s="241">
        <v>101.5589365190132</v>
      </c>
      <c r="D160" s="129">
        <f>C160/C157*100-100</f>
        <v>1.5589365190132014</v>
      </c>
      <c r="E160" s="223">
        <f t="shared" ref="E160:E169" si="52">C160/C146*100-100</f>
        <v>5.2625046683137668</v>
      </c>
      <c r="F160" s="243">
        <v>100.47031706619595</v>
      </c>
      <c r="G160" s="129">
        <f>F160/F157*100-100</f>
        <v>0.47031706619593194</v>
      </c>
      <c r="H160" s="223">
        <f t="shared" ref="H160:H169" si="53">F160/F146*100-100</f>
        <v>6.5766143965483792</v>
      </c>
      <c r="J160" s="14"/>
    </row>
    <row r="161" spans="1:12" x14ac:dyDescent="0.2">
      <c r="A161" s="255"/>
      <c r="B161" s="240" t="s">
        <v>9</v>
      </c>
      <c r="C161" s="241">
        <v>101.6810452793793</v>
      </c>
      <c r="D161" s="129">
        <f t="shared" ref="D161:D169" si="54">C161/C160*100-100</f>
        <v>0.12023438266631103</v>
      </c>
      <c r="E161" s="223">
        <f t="shared" si="52"/>
        <v>5.2524231097110317</v>
      </c>
      <c r="F161" s="243">
        <v>101.10465702232167</v>
      </c>
      <c r="G161" s="129">
        <f t="shared" ref="G161:G169" si="55">F161/F160*100-100</f>
        <v>0.63137051285283974</v>
      </c>
      <c r="H161" s="223">
        <f t="shared" si="53"/>
        <v>6.0633040193393697</v>
      </c>
      <c r="J161" s="14"/>
    </row>
    <row r="162" spans="1:12" x14ac:dyDescent="0.2">
      <c r="A162" s="255"/>
      <c r="B162" s="240" t="s">
        <v>10</v>
      </c>
      <c r="C162" s="241">
        <v>101.72075064547626</v>
      </c>
      <c r="D162" s="129">
        <f t="shared" si="54"/>
        <v>3.9048935804956386E-2</v>
      </c>
      <c r="E162" s="223">
        <f t="shared" si="52"/>
        <v>5.217507098867685</v>
      </c>
      <c r="F162" s="243">
        <v>102.07241139330839</v>
      </c>
      <c r="G162" s="129">
        <f t="shared" si="55"/>
        <v>0.95718080599695554</v>
      </c>
      <c r="H162" s="223">
        <f t="shared" si="53"/>
        <v>6.2836999881940301</v>
      </c>
      <c r="J162" s="14"/>
    </row>
    <row r="163" spans="1:12" x14ac:dyDescent="0.2">
      <c r="A163" s="255"/>
      <c r="B163" s="240" t="s">
        <v>11</v>
      </c>
      <c r="C163" s="241">
        <v>101.73176254699045</v>
      </c>
      <c r="D163" s="129">
        <f t="shared" si="54"/>
        <v>1.0825619595138392E-2</v>
      </c>
      <c r="E163" s="223">
        <f t="shared" si="52"/>
        <v>5.1229729527054246</v>
      </c>
      <c r="F163" s="243">
        <v>102.64935789355749</v>
      </c>
      <c r="G163" s="129">
        <f t="shared" si="55"/>
        <v>0.5652325563525693</v>
      </c>
      <c r="H163" s="223">
        <f t="shared" si="53"/>
        <v>6.382275376186513</v>
      </c>
      <c r="J163" s="14"/>
    </row>
    <row r="164" spans="1:12" x14ac:dyDescent="0.2">
      <c r="A164" s="255"/>
      <c r="B164" s="240" t="s">
        <v>12</v>
      </c>
      <c r="C164" s="39">
        <v>101.76461512251171</v>
      </c>
      <c r="D164" s="129">
        <f t="shared" si="54"/>
        <v>3.2293331697744065E-2</v>
      </c>
      <c r="E164" s="223">
        <f t="shared" si="52"/>
        <v>4.7062204033175021</v>
      </c>
      <c r="F164" s="11">
        <v>102.88523302777571</v>
      </c>
      <c r="G164" s="129">
        <f t="shared" si="55"/>
        <v>0.22978724763463276</v>
      </c>
      <c r="H164" s="223">
        <f t="shared" si="53"/>
        <v>6.4688681740871203</v>
      </c>
      <c r="J164" s="14"/>
    </row>
    <row r="165" spans="1:12" x14ac:dyDescent="0.2">
      <c r="A165" s="35"/>
      <c r="B165" s="240" t="s">
        <v>20</v>
      </c>
      <c r="C165" s="39">
        <v>101.86157311786135</v>
      </c>
      <c r="D165" s="129">
        <f t="shared" si="54"/>
        <v>9.5276727802612982E-2</v>
      </c>
      <c r="E165" s="223">
        <f t="shared" si="52"/>
        <v>4.7564140939196733</v>
      </c>
      <c r="F165" s="11">
        <v>103.26109253165222</v>
      </c>
      <c r="G165" s="129">
        <f t="shared" si="55"/>
        <v>0.36531919383907052</v>
      </c>
      <c r="H165" s="223">
        <f t="shared" si="53"/>
        <v>7.2445566965792665</v>
      </c>
      <c r="I165" s="25"/>
      <c r="J165" s="14"/>
    </row>
    <row r="166" spans="1:12" x14ac:dyDescent="0.2">
      <c r="A166" s="35"/>
      <c r="B166" s="240" t="s">
        <v>21</v>
      </c>
      <c r="C166" s="39">
        <v>102.0743063502502</v>
      </c>
      <c r="D166" s="129">
        <f t="shared" si="54"/>
        <v>0.20884542215218005</v>
      </c>
      <c r="E166" s="223">
        <f t="shared" si="52"/>
        <v>3.3514934526269968</v>
      </c>
      <c r="F166" s="11">
        <v>104.35633496063801</v>
      </c>
      <c r="G166" s="129">
        <f t="shared" si="55"/>
        <v>1.0606535357448905</v>
      </c>
      <c r="H166" s="223">
        <f t="shared" si="53"/>
        <v>7.5963411331136967</v>
      </c>
      <c r="J166" s="14"/>
    </row>
    <row r="167" spans="1:12" x14ac:dyDescent="0.2">
      <c r="A167" s="35"/>
      <c r="B167" s="240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23">
        <f t="shared" si="53"/>
        <v>7.9524782227456541</v>
      </c>
      <c r="J167" s="14"/>
    </row>
    <row r="168" spans="1:12" x14ac:dyDescent="0.2">
      <c r="A168" s="35"/>
      <c r="B168" s="240" t="s">
        <v>16</v>
      </c>
      <c r="C168" s="241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23">
        <f t="shared" si="53"/>
        <v>7.4267925589520161</v>
      </c>
      <c r="I168" s="241"/>
      <c r="J168" s="14"/>
    </row>
    <row r="169" spans="1:12" x14ac:dyDescent="0.2">
      <c r="A169" s="35"/>
      <c r="B169" s="240" t="s">
        <v>17</v>
      </c>
      <c r="C169" s="241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43">
        <v>106.06700977286876</v>
      </c>
      <c r="G169" s="129">
        <f t="shared" si="55"/>
        <v>0.69385803553714709</v>
      </c>
      <c r="H169" s="223">
        <f t="shared" si="53"/>
        <v>6.6542695607076752</v>
      </c>
      <c r="J169" s="14"/>
    </row>
    <row r="170" spans="1:12" x14ac:dyDescent="0.2">
      <c r="A170" s="24"/>
      <c r="B170" s="271" t="s">
        <v>18</v>
      </c>
      <c r="C170" s="241">
        <v>102.52876447403634</v>
      </c>
      <c r="D170" s="129">
        <v>9.1847292077446241E-2</v>
      </c>
      <c r="E170" s="129">
        <v>2.4755649463026543</v>
      </c>
      <c r="F170" s="243">
        <v>106.45581010294812</v>
      </c>
      <c r="G170" s="129">
        <v>0.35650685296934626</v>
      </c>
      <c r="H170" s="223">
        <v>5.9933730168234973</v>
      </c>
      <c r="I170" s="256"/>
    </row>
    <row r="171" spans="1:12" x14ac:dyDescent="0.2">
      <c r="A171" s="24"/>
      <c r="B171" s="271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23">
        <v>6.7745881229269713</v>
      </c>
      <c r="I171" s="85"/>
    </row>
    <row r="172" spans="1:12" x14ac:dyDescent="0.2">
      <c r="A172" s="24"/>
      <c r="B172" s="272" t="s">
        <v>6</v>
      </c>
      <c r="C172" s="226">
        <f t="shared" ref="C172:H172" si="56">AVERAGE(C160:C171)</f>
        <v>102.02996016108547</v>
      </c>
      <c r="D172" s="226">
        <f t="shared" si="56"/>
        <v>0.19931778469964812</v>
      </c>
      <c r="E172" s="226">
        <f t="shared" si="56"/>
        <v>3.8998388858016617</v>
      </c>
      <c r="F172" s="251">
        <f t="shared" si="56"/>
        <v>103.86893036750155</v>
      </c>
      <c r="G172" s="226">
        <f t="shared" si="56"/>
        <v>0.54721433853041057</v>
      </c>
      <c r="H172" s="250">
        <f t="shared" si="56"/>
        <v>6.7847634388503488</v>
      </c>
    </row>
    <row r="173" spans="1:12" x14ac:dyDescent="0.2">
      <c r="A173" s="138">
        <v>2014</v>
      </c>
      <c r="F173" s="255"/>
      <c r="G173" s="24"/>
      <c r="H173" s="9"/>
    </row>
    <row r="174" spans="1:12" x14ac:dyDescent="0.2">
      <c r="A174" s="24"/>
      <c r="B174" s="271" t="s">
        <v>8</v>
      </c>
      <c r="C174" s="241">
        <v>104.16475561028679</v>
      </c>
      <c r="D174" s="130">
        <f>C174/C171*100-100</f>
        <v>1.6826743183103474</v>
      </c>
      <c r="E174" s="223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23">
        <f>F174/F160*100-100</f>
        <v>6.6883714248266131</v>
      </c>
      <c r="K174" s="14"/>
      <c r="L174" s="14"/>
    </row>
    <row r="175" spans="1:12" x14ac:dyDescent="0.2">
      <c r="A175" s="24"/>
      <c r="B175" s="240" t="s">
        <v>9</v>
      </c>
      <c r="C175" s="241">
        <v>104.69626273300801</v>
      </c>
      <c r="D175" s="130">
        <v>0.5102561990446759</v>
      </c>
      <c r="E175" s="223">
        <v>2.9653682703045376</v>
      </c>
      <c r="F175" s="39">
        <v>108.05955340182815</v>
      </c>
      <c r="G175" s="129">
        <v>0.81108982378277972</v>
      </c>
      <c r="H175" s="223">
        <v>6.8789080387968511</v>
      </c>
      <c r="K175" s="14"/>
      <c r="L175" s="14"/>
    </row>
    <row r="176" spans="1:12" x14ac:dyDescent="0.2">
      <c r="A176" s="24"/>
      <c r="B176" s="240" t="s">
        <v>10</v>
      </c>
      <c r="C176" s="241">
        <v>104.78696464426115</v>
      </c>
      <c r="D176" s="130">
        <v>8.6633380108750657E-2</v>
      </c>
      <c r="E176" s="223">
        <v>3.0143446438686539</v>
      </c>
      <c r="F176" s="39">
        <v>109.14917587981115</v>
      </c>
      <c r="G176" s="129">
        <v>1.0083536750620681</v>
      </c>
      <c r="H176" s="223">
        <v>6.933082494969554</v>
      </c>
      <c r="K176" s="14"/>
      <c r="L176" s="14"/>
    </row>
    <row r="177" spans="1:12" x14ac:dyDescent="0.2">
      <c r="A177" s="24"/>
      <c r="B177" s="240" t="s">
        <v>11</v>
      </c>
      <c r="C177" s="241">
        <v>105.5551811359949</v>
      </c>
      <c r="D177" s="130">
        <v>0.73312219162160375</v>
      </c>
      <c r="E177" s="309">
        <v>3.7583331825578057</v>
      </c>
      <c r="F177" s="39">
        <v>110.37783416917395</v>
      </c>
      <c r="G177" s="129">
        <v>1.1256688650729956</v>
      </c>
      <c r="H177" s="223">
        <v>7.5290059618595251</v>
      </c>
      <c r="K177" s="14"/>
      <c r="L177" s="14"/>
    </row>
    <row r="178" spans="1:12" x14ac:dyDescent="0.2">
      <c r="A178" s="24"/>
      <c r="B178" s="240" t="s">
        <v>12</v>
      </c>
      <c r="C178" s="241">
        <v>105.6226166826639</v>
      </c>
      <c r="D178" s="130">
        <v>6.3886533984629068E-2</v>
      </c>
      <c r="E178" s="309">
        <v>3.7798252605648344</v>
      </c>
      <c r="F178" s="39">
        <v>110.89611678350809</v>
      </c>
      <c r="G178" s="130">
        <v>0.46955316548408632</v>
      </c>
      <c r="H178" s="223">
        <v>7.7862327954971988</v>
      </c>
      <c r="K178" s="14"/>
      <c r="L178" s="14"/>
    </row>
    <row r="179" spans="1:12" x14ac:dyDescent="0.2">
      <c r="A179" s="24"/>
      <c r="B179" s="240" t="s">
        <v>20</v>
      </c>
      <c r="C179" s="317">
        <v>105.66525693475164</v>
      </c>
      <c r="D179" s="130">
        <v>4.0370380347454216E-2</v>
      </c>
      <c r="E179" s="309">
        <f>C179/C165*100-100</f>
        <v>3.7341695209135821</v>
      </c>
      <c r="F179" s="91">
        <v>111.44288977205747</v>
      </c>
      <c r="G179" s="130">
        <v>0.49304971572338729</v>
      </c>
      <c r="H179" s="309">
        <v>7.9234075873226999</v>
      </c>
      <c r="K179" s="14"/>
      <c r="L179" s="14"/>
    </row>
    <row r="180" spans="1:12" x14ac:dyDescent="0.2">
      <c r="B180" s="240" t="s">
        <v>21</v>
      </c>
      <c r="C180" s="317">
        <v>106.12292157717306</v>
      </c>
      <c r="D180" s="130">
        <v>0.43312689118242531</v>
      </c>
      <c r="E180" s="309">
        <v>3.9663411603609262</v>
      </c>
      <c r="F180" s="91">
        <v>111.4120406187831</v>
      </c>
      <c r="G180" s="130">
        <v>-2.7681580527456617E-2</v>
      </c>
      <c r="H180" s="309">
        <v>6.7611665940610237</v>
      </c>
      <c r="K180" s="14"/>
      <c r="L180" s="14"/>
    </row>
    <row r="181" spans="1:12" x14ac:dyDescent="0.2">
      <c r="B181" s="240" t="s">
        <v>15</v>
      </c>
      <c r="C181" s="317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x14ac:dyDescent="0.2">
      <c r="B182" s="271" t="s">
        <v>16</v>
      </c>
      <c r="C182" s="317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x14ac:dyDescent="0.2">
      <c r="B183" s="271" t="s">
        <v>17</v>
      </c>
      <c r="C183" s="317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x14ac:dyDescent="0.2">
      <c r="B184" s="271" t="s">
        <v>18</v>
      </c>
      <c r="C184" s="317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x14ac:dyDescent="0.2">
      <c r="A185" s="24"/>
      <c r="B185" s="271" t="s">
        <v>19</v>
      </c>
      <c r="C185" s="317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x14ac:dyDescent="0.2">
      <c r="A186" s="24"/>
      <c r="B186" s="272" t="s">
        <v>6</v>
      </c>
      <c r="C186" s="226">
        <f>AVERAGE(C174:C185)</f>
        <v>105.6535526500427</v>
      </c>
      <c r="D186" s="226">
        <f t="shared" ref="D186:H186" si="57">AVERAGE(D174:D185)</f>
        <v>0.3075274190435297</v>
      </c>
      <c r="E186" s="250">
        <f t="shared" si="57"/>
        <v>3.5497236492065105</v>
      </c>
      <c r="F186" s="226">
        <f t="shared" si="57"/>
        <v>110.83257146633353</v>
      </c>
      <c r="G186" s="226">
        <f t="shared" si="57"/>
        <v>0.43129598459532065</v>
      </c>
      <c r="H186" s="250">
        <f t="shared" si="57"/>
        <v>6.7139818600281407</v>
      </c>
    </row>
    <row r="187" spans="1:12" x14ac:dyDescent="0.2">
      <c r="A187" s="54">
        <v>2015</v>
      </c>
      <c r="B187" s="256"/>
      <c r="C187" s="24"/>
      <c r="D187" s="24"/>
      <c r="E187" s="9"/>
      <c r="F187" s="24"/>
      <c r="G187" s="24"/>
      <c r="H187" s="9"/>
    </row>
    <row r="188" spans="1:12" x14ac:dyDescent="0.2">
      <c r="B188" s="271" t="s">
        <v>8</v>
      </c>
      <c r="C188" s="241">
        <v>108.38436102759579</v>
      </c>
      <c r="D188" s="129">
        <f>C188/C185*100-100</f>
        <v>1.9878607435134228</v>
      </c>
      <c r="E188" s="223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23">
        <f>F188/F174*100-100</f>
        <v>4.7657949354007485</v>
      </c>
    </row>
    <row r="189" spans="1:12" x14ac:dyDescent="0.2">
      <c r="A189" s="24"/>
      <c r="B189" s="271" t="s">
        <v>9</v>
      </c>
      <c r="C189" s="241">
        <v>108.50768930568489</v>
      </c>
      <c r="D189" s="129">
        <v>0.11378789054050742</v>
      </c>
      <c r="E189" s="223">
        <v>3.6404609612442584</v>
      </c>
      <c r="F189" s="39">
        <v>111.87519170761922</v>
      </c>
      <c r="G189" s="129">
        <v>-0.37704460334397538</v>
      </c>
      <c r="H189" s="223">
        <v>3.5310513375918902</v>
      </c>
    </row>
    <row r="190" spans="1:12" x14ac:dyDescent="0.2">
      <c r="A190" s="24"/>
      <c r="B190" s="271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23">
        <v>3.2386051754845511</v>
      </c>
    </row>
    <row r="191" spans="1:12" x14ac:dyDescent="0.2">
      <c r="A191" s="24"/>
      <c r="B191" s="271" t="s">
        <v>11</v>
      </c>
      <c r="C191" s="39">
        <v>108.70860085816372</v>
      </c>
      <c r="D191" s="129">
        <v>0.1156937414365018</v>
      </c>
      <c r="E191" s="129">
        <v>2.9874608600273405</v>
      </c>
      <c r="F191" s="353">
        <v>113.56510910297115</v>
      </c>
      <c r="G191" s="354">
        <v>0.78185162573973344</v>
      </c>
      <c r="H191" s="8">
        <v>2.8876041623648234</v>
      </c>
    </row>
    <row r="192" spans="1:12" x14ac:dyDescent="0.2">
      <c r="A192" s="350"/>
      <c r="B192" s="271" t="s">
        <v>12</v>
      </c>
      <c r="C192" s="354">
        <v>108.69510906547521</v>
      </c>
      <c r="D192" s="129">
        <v>-1.2410970780607045E-2</v>
      </c>
      <c r="E192" s="129">
        <v>2.9089341651536813</v>
      </c>
      <c r="F192" s="353">
        <v>114.30918865862392</v>
      </c>
      <c r="G192" s="354">
        <v>0.65520084604339957</v>
      </c>
      <c r="H192" s="8">
        <v>3.0777199185241528</v>
      </c>
    </row>
    <row r="193" spans="1:8" x14ac:dyDescent="0.2">
      <c r="A193" s="350"/>
      <c r="B193" s="271" t="s">
        <v>20</v>
      </c>
      <c r="C193" s="354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53">
        <v>114.91552875500147</v>
      </c>
      <c r="G193" s="354">
        <f>F193/F192*100-100</f>
        <v>0.53043863183066264</v>
      </c>
      <c r="H193" s="8">
        <f>F193/F179*100-100</f>
        <v>3.1160704734477491</v>
      </c>
    </row>
    <row r="194" spans="1:8" x14ac:dyDescent="0.2">
      <c r="A194" s="350"/>
      <c r="B194" s="271" t="s">
        <v>21</v>
      </c>
      <c r="C194" s="354">
        <v>108.98012631106536</v>
      </c>
      <c r="D194" s="129">
        <v>0.18312798053213442</v>
      </c>
      <c r="E194" s="129">
        <v>2.6923540093216616</v>
      </c>
      <c r="F194" s="353">
        <v>115.5499530323896</v>
      </c>
      <c r="G194" s="354">
        <v>0.55207880454581471</v>
      </c>
      <c r="H194" s="8">
        <v>3.7140621342401658</v>
      </c>
    </row>
    <row r="195" spans="1:8" x14ac:dyDescent="0.2">
      <c r="A195" s="350"/>
      <c r="B195" s="271" t="s">
        <v>15</v>
      </c>
      <c r="C195" s="354">
        <v>109.27990097613991</v>
      </c>
      <c r="D195" s="354">
        <v>0.27507278181977313</v>
      </c>
      <c r="E195" s="354">
        <v>2.8843643400133772</v>
      </c>
      <c r="F195" s="353">
        <v>115.95061051378912</v>
      </c>
      <c r="G195" s="354">
        <v>0.34673963154897081</v>
      </c>
      <c r="H195" s="8">
        <v>3.6898028704590189</v>
      </c>
    </row>
    <row r="196" spans="1:8" x14ac:dyDescent="0.2">
      <c r="A196" s="369"/>
      <c r="B196" s="271" t="s">
        <v>270</v>
      </c>
      <c r="C196" s="371">
        <v>109.44185110613279</v>
      </c>
      <c r="D196" s="371">
        <v>0.14819754460451406</v>
      </c>
      <c r="E196" s="8">
        <v>3.031176143562945</v>
      </c>
      <c r="F196" s="371">
        <v>116.08844381505187</v>
      </c>
      <c r="G196" s="371">
        <v>0.11887242391566133</v>
      </c>
      <c r="H196" s="8">
        <v>3.5347431906953943</v>
      </c>
    </row>
    <row r="197" spans="1:8" x14ac:dyDescent="0.2">
      <c r="A197" s="369"/>
      <c r="B197" s="271" t="s">
        <v>17</v>
      </c>
      <c r="C197" s="371">
        <v>109.47908084780038</v>
      </c>
      <c r="D197" s="371">
        <v>3.4017828912169534E-2</v>
      </c>
      <c r="E197" s="8">
        <v>3.0450992283188185</v>
      </c>
      <c r="F197" s="371">
        <v>116.38235427378511</v>
      </c>
      <c r="G197" s="371">
        <v>0.25317805035054164</v>
      </c>
      <c r="H197" s="8">
        <v>3.5985512281209395</v>
      </c>
    </row>
    <row r="198" spans="1:8" x14ac:dyDescent="0.2">
      <c r="A198" s="369"/>
      <c r="B198" s="271" t="s">
        <v>18</v>
      </c>
      <c r="C198" s="371">
        <v>109.54862595674945</v>
      </c>
      <c r="D198" s="371">
        <v>6.3523650738133597E-2</v>
      </c>
      <c r="E198" s="8">
        <v>3.0806390177201735</v>
      </c>
      <c r="F198" s="371">
        <v>116.67202751111468</v>
      </c>
      <c r="G198" s="371">
        <v>0.24889790135034673</v>
      </c>
      <c r="H198" s="8">
        <v>3.4785662499737811</v>
      </c>
    </row>
    <row r="199" spans="1:8" x14ac:dyDescent="0.2">
      <c r="A199" s="369"/>
      <c r="B199" s="271" t="s">
        <v>19</v>
      </c>
      <c r="C199" s="371">
        <v>109.5440324333963</v>
      </c>
      <c r="D199" s="371">
        <v>-4.1931364387579606E-3</v>
      </c>
      <c r="E199" s="8">
        <v>3.0790920311426646</v>
      </c>
      <c r="F199" s="371">
        <v>117.0812046157544</v>
      </c>
      <c r="G199" s="371">
        <v>0.35070711752287309</v>
      </c>
      <c r="H199" s="8">
        <v>4.1427310553703478</v>
      </c>
    </row>
    <row r="200" spans="1:8" x14ac:dyDescent="0.2">
      <c r="A200" s="369"/>
      <c r="B200" s="272" t="s">
        <v>6</v>
      </c>
      <c r="C200" s="226">
        <f t="shared" ref="C200:F200" si="58">AVERAGE(C188:C199)</f>
        <v>108.99443942085372</v>
      </c>
      <c r="D200" s="226">
        <f>AVERAGE(D188:D199)</f>
        <v>0.25441729009922892</v>
      </c>
      <c r="E200" s="226">
        <f>AVERAGE(E188:E199)</f>
        <v>3.1643075578161741</v>
      </c>
      <c r="F200" s="251">
        <f t="shared" si="58"/>
        <v>114.7810255226633</v>
      </c>
      <c r="G200" s="226">
        <f>AVERAGE(G188:G199)</f>
        <v>0.33938380708118981</v>
      </c>
      <c r="H200" s="250">
        <f>AVERAGE(H188:H199)</f>
        <v>3.5646085609727969</v>
      </c>
    </row>
    <row r="201" spans="1:8" x14ac:dyDescent="0.2">
      <c r="A201" s="54">
        <v>2016</v>
      </c>
      <c r="E201" s="9"/>
      <c r="H201" s="9"/>
    </row>
    <row r="202" spans="1:8" x14ac:dyDescent="0.2">
      <c r="A202" s="369"/>
      <c r="B202" s="271" t="s">
        <v>8</v>
      </c>
      <c r="C202" s="371">
        <v>114.96341925633295</v>
      </c>
      <c r="D202" s="371">
        <v>4.9472223201493932</v>
      </c>
      <c r="E202" s="8">
        <v>6.070117650148859</v>
      </c>
      <c r="F202" s="371">
        <v>117.68566080226175</v>
      </c>
      <c r="G202" s="371">
        <v>0.51627089804131288</v>
      </c>
      <c r="H202" s="8">
        <v>4.7970792986023554</v>
      </c>
    </row>
    <row r="203" spans="1:8" x14ac:dyDescent="0.2">
      <c r="A203" s="369"/>
      <c r="B203" s="271" t="s">
        <v>9</v>
      </c>
      <c r="C203" s="64">
        <v>115.21060187759207</v>
      </c>
      <c r="D203" s="371">
        <v>0.21500980299478556</v>
      </c>
      <c r="E203" s="8">
        <v>6.1773618208972323</v>
      </c>
      <c r="F203" s="371">
        <v>118.72060539926116</v>
      </c>
      <c r="G203" s="371">
        <v>0.87941435680795621</v>
      </c>
      <c r="H203" s="8">
        <v>6.1187950493368817</v>
      </c>
    </row>
    <row r="204" spans="1:8" x14ac:dyDescent="0.2">
      <c r="A204" s="369"/>
      <c r="B204" s="271" t="s">
        <v>10</v>
      </c>
      <c r="C204" s="64">
        <v>115.20204122252906</v>
      </c>
      <c r="D204" s="371">
        <v>-7.4304403618157266E-3</v>
      </c>
      <c r="E204" s="8">
        <v>6.0958579760519882</v>
      </c>
      <c r="F204" s="371">
        <v>120.33233830501197</v>
      </c>
      <c r="G204" s="371">
        <v>1.3575848104299126</v>
      </c>
      <c r="H204" s="8">
        <v>6.7873395325849515</v>
      </c>
    </row>
    <row r="205" spans="1:8" x14ac:dyDescent="0.2">
      <c r="A205" s="369"/>
      <c r="B205" s="271" t="s">
        <v>11</v>
      </c>
      <c r="C205" s="64">
        <v>115.37321982712673</v>
      </c>
      <c r="D205" s="371">
        <v>0.14858990585679521</v>
      </c>
      <c r="E205" s="8">
        <v>6.130719111782696</v>
      </c>
      <c r="F205" s="371">
        <v>121.46599069343894</v>
      </c>
      <c r="G205" s="371">
        <v>0.94210118775673379</v>
      </c>
      <c r="H205" s="8">
        <v>6.9571382028118762</v>
      </c>
    </row>
    <row r="206" spans="1:8" x14ac:dyDescent="0.2">
      <c r="A206" s="404"/>
      <c r="B206" s="389" t="s">
        <v>12</v>
      </c>
      <c r="C206" s="340">
        <v>115.56328261481151</v>
      </c>
      <c r="D206" s="121">
        <v>0.16473735236787945</v>
      </c>
      <c r="E206" s="390">
        <v>6.3187512376468504</v>
      </c>
      <c r="F206" s="121">
        <v>122.37532053448439</v>
      </c>
      <c r="G206" s="121">
        <v>0.74862917253970807</v>
      </c>
      <c r="H206" s="390">
        <v>7.0564159981481254</v>
      </c>
    </row>
    <row r="207" spans="1:8" x14ac:dyDescent="0.2">
      <c r="G207" s="368"/>
      <c r="H207" s="368"/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Erich khunuchab</cp:lastModifiedBy>
  <cp:lastPrinted>2015-01-27T11:50:13Z</cp:lastPrinted>
  <dcterms:created xsi:type="dcterms:W3CDTF">2014-01-08T12:52:36Z</dcterms:created>
  <dcterms:modified xsi:type="dcterms:W3CDTF">2016-06-03T15:22:15Z</dcterms:modified>
</cp:coreProperties>
</file>